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65" windowWidth="15180" windowHeight="11100"/>
  </bookViews>
  <sheets>
    <sheet name="ПЗ 2019" sheetId="1" r:id="rId1"/>
  </sheets>
  <definedNames>
    <definedName name="_xlnm._FilterDatabase" localSheetId="0" hidden="1">'ПЗ 2019'!$A$1:$P$266</definedName>
    <definedName name="_xlnm.Print_Titles" localSheetId="0">'ПЗ 2019'!$1:$5</definedName>
  </definedNames>
  <calcPr calcId="125725"/>
</workbook>
</file>

<file path=xl/calcChain.xml><?xml version="1.0" encoding="utf-8"?>
<calcChain xmlns="http://schemas.openxmlformats.org/spreadsheetml/2006/main">
  <c r="L268" i="1"/>
  <c r="B121"/>
  <c r="B122" s="1"/>
  <c r="G121"/>
  <c r="G120"/>
  <c r="G247"/>
  <c r="G24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252"/>
  <c r="G245"/>
  <c r="G244"/>
  <c r="G243"/>
  <c r="G242"/>
  <c r="G241"/>
  <c r="G65"/>
  <c r="G64"/>
  <c r="G63"/>
  <c r="G62"/>
  <c r="G61"/>
  <c r="G60"/>
  <c r="G59"/>
  <c r="G58"/>
  <c r="G57"/>
  <c r="G56"/>
  <c r="G119"/>
  <c r="G150"/>
  <c r="G118"/>
  <c r="G116"/>
  <c r="G253"/>
  <c r="G97"/>
  <c r="G96"/>
  <c r="G95"/>
  <c r="G94"/>
  <c r="G93"/>
  <c r="G92"/>
  <c r="G91"/>
  <c r="G224"/>
  <c r="G223"/>
  <c r="G52"/>
  <c r="G117"/>
  <c r="G48"/>
  <c r="G47"/>
  <c r="G46"/>
  <c r="G185"/>
  <c r="G32"/>
  <c r="G31"/>
  <c r="G30"/>
  <c r="G29"/>
  <c r="I36"/>
  <c r="G36"/>
  <c r="G28"/>
  <c r="G86"/>
  <c r="B203" l="1"/>
  <c r="B204" s="1"/>
  <c r="B205" s="1"/>
  <c r="B206" s="1"/>
  <c r="B8"/>
  <c r="L187"/>
  <c r="B9" l="1"/>
  <c r="L188"/>
  <c r="B10" l="1"/>
  <c r="B11" s="1"/>
  <c r="B12" s="1"/>
  <c r="B13" s="1"/>
  <c r="B14" s="1"/>
  <c r="B15" s="1"/>
  <c r="B16" s="1"/>
  <c r="G225"/>
  <c r="G220"/>
  <c r="G217"/>
  <c r="B17" l="1"/>
  <c r="G133"/>
  <c r="B18" l="1"/>
  <c r="B19" s="1"/>
  <c r="G101"/>
  <c r="G100"/>
  <c r="G24"/>
  <c r="G23"/>
  <c r="G171" l="1"/>
  <c r="G54" l="1"/>
  <c r="G55"/>
  <c r="G213"/>
  <c r="G205" l="1"/>
  <c r="G238"/>
  <c r="G226"/>
  <c r="G237"/>
  <c r="G236"/>
  <c r="G123"/>
  <c r="G106"/>
  <c r="G222"/>
  <c r="G206"/>
  <c r="G90"/>
  <c r="G219"/>
  <c r="G218"/>
  <c r="G227" l="1"/>
  <c r="G168" l="1"/>
  <c r="G89" l="1"/>
  <c r="G156" l="1"/>
  <c r="G149" l="1"/>
  <c r="G103" l="1"/>
  <c r="G27" l="1"/>
  <c r="G10" l="1"/>
  <c r="G111" l="1"/>
  <c r="G110"/>
  <c r="G108"/>
  <c r="G98" l="1"/>
  <c r="G255"/>
  <c r="G203"/>
  <c r="G102" l="1"/>
  <c r="G178" l="1"/>
  <c r="G176"/>
  <c r="G170" l="1"/>
  <c r="G162"/>
  <c r="G155"/>
  <c r="G88" l="1"/>
  <c r="G153" l="1"/>
  <c r="G113"/>
  <c r="G144"/>
  <c r="G160"/>
  <c r="G212"/>
  <c r="G53"/>
  <c r="G202"/>
  <c r="G262"/>
  <c r="G260"/>
  <c r="G163"/>
  <c r="G152"/>
  <c r="G131"/>
  <c r="G221" l="1"/>
  <c r="G109" l="1"/>
  <c r="G45" l="1"/>
  <c r="G239" l="1"/>
  <c r="G99" l="1"/>
  <c r="G18" l="1"/>
  <c r="G17"/>
  <c r="G44"/>
  <c r="G169"/>
  <c r="G130" l="1"/>
  <c r="G26" l="1"/>
  <c r="G25"/>
  <c r="G145" l="1"/>
  <c r="G104" l="1"/>
  <c r="G207" l="1"/>
  <c r="G182" l="1"/>
  <c r="G181"/>
  <c r="G175" l="1"/>
  <c r="G174"/>
  <c r="G137"/>
  <c r="G87" l="1"/>
  <c r="G132"/>
  <c r="G51" l="1"/>
  <c r="G9" l="1"/>
  <c r="G39" l="1"/>
  <c r="G43" l="1"/>
  <c r="G147"/>
  <c r="G214"/>
  <c r="G215"/>
  <c r="G38"/>
  <c r="G204"/>
  <c r="G124"/>
  <c r="G210"/>
  <c r="G105"/>
  <c r="G135"/>
  <c r="G11"/>
  <c r="G134"/>
  <c r="G40"/>
  <c r="G41"/>
  <c r="G42"/>
  <c r="G261"/>
  <c r="G22"/>
  <c r="G107"/>
  <c r="G112"/>
  <c r="B207"/>
  <c r="B208" s="1"/>
  <c r="B209" s="1"/>
  <c r="B210" s="1"/>
  <c r="B211" s="1"/>
  <c r="B212" l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0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249" l="1"/>
  <c r="B250" s="1"/>
  <c r="B251" s="1"/>
  <c r="B252" s="1"/>
  <c r="B253" s="1"/>
  <c r="B254" s="1"/>
  <c r="B41"/>
  <c r="B42" s="1"/>
  <c r="B43" s="1"/>
  <c r="B44" s="1"/>
  <c r="B45" s="1"/>
  <c r="B46" s="1"/>
  <c r="B255" l="1"/>
  <c r="B47"/>
  <c r="B48" s="1"/>
  <c r="B49" s="1"/>
  <c r="B50" s="1"/>
  <c r="B51" l="1"/>
  <c r="B257"/>
  <c r="B259" s="1"/>
  <c r="B260" s="1"/>
  <c r="B261" s="1"/>
  <c r="B262" s="1"/>
  <c r="B263" s="1"/>
  <c r="B265" s="1"/>
  <c r="B266" s="1"/>
  <c r="B52" l="1"/>
  <c r="B53" s="1"/>
  <c r="B54" s="1"/>
  <c r="B55" s="1"/>
  <c r="B56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l="1"/>
  <c r="B110" s="1"/>
  <c r="B111" s="1"/>
  <c r="B112" s="1"/>
  <c r="B113" s="1"/>
  <c r="B114" s="1"/>
  <c r="B115" s="1"/>
  <c r="B116" s="1"/>
  <c r="B117" s="1"/>
  <c r="B118" l="1"/>
  <c r="B119" s="1"/>
  <c r="B120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9" s="1"/>
  <c r="B160" s="1"/>
  <c r="B161" s="1"/>
  <c r="B162" s="1"/>
  <c r="B163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</calcChain>
</file>

<file path=xl/sharedStrings.xml><?xml version="1.0" encoding="utf-8"?>
<sst xmlns="http://schemas.openxmlformats.org/spreadsheetml/2006/main" count="2695" uniqueCount="620">
  <si>
    <t>тн</t>
  </si>
  <si>
    <t>в ассортименте</t>
  </si>
  <si>
    <t>30127904</t>
  </si>
  <si>
    <t>30213800</t>
  </si>
  <si>
    <t>перевозка груза</t>
  </si>
  <si>
    <t>по факту</t>
  </si>
  <si>
    <t>перевозка груза морским транспортом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</si>
  <si>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</si>
  <si>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</si>
  <si>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</si>
  <si>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</si>
  <si>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</si>
  <si>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</si>
  <si>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</si>
  <si>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</si>
  <si>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</si>
  <si>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</si>
  <si>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</si>
  <si>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</si>
  <si>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</si>
  <si>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</si>
  <si>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</si>
  <si>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</si>
  <si>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</si>
  <si>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</si>
  <si>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</si>
  <si>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</si>
  <si>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</si>
  <si>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</si>
  <si>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</si>
  <si>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</si>
  <si>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Порядковый номер</t>
  </si>
  <si>
    <t>единственный источник</t>
  </si>
  <si>
    <t>населенные пункты Камчатского края</t>
  </si>
  <si>
    <t>с. Апука Олюторский район Камчатский край</t>
  </si>
  <si>
    <t>с. Тымлат Карагинский район Камчатский край</t>
  </si>
  <si>
    <t>п. Крутогоровский Соболевский район Камчатский край</t>
  </si>
  <si>
    <t>с. Ильпырское Карагинский район Камчатский край</t>
  </si>
  <si>
    <t>Природный газ</t>
  </si>
  <si>
    <t>1000м3</t>
  </si>
  <si>
    <t>30401</t>
  </si>
  <si>
    <t>час</t>
  </si>
  <si>
    <t>30210812</t>
  </si>
  <si>
    <t>с. Вывенка Олюторский район Камчатский край</t>
  </si>
  <si>
    <t>с. Ачайваям Олюторский район Камчатский край</t>
  </si>
  <si>
    <t>г. Владивосток</t>
  </si>
  <si>
    <t>кг</t>
  </si>
  <si>
    <t>30127</t>
  </si>
  <si>
    <t>нет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</si>
  <si>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</si>
  <si>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</si>
  <si>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</si>
  <si>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</si>
  <si>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В соответствии с Техническим Заданием: ветошь х/б</t>
  </si>
  <si>
    <t>л</t>
  </si>
  <si>
    <t>В соответствии с техническим заданием</t>
  </si>
  <si>
    <t>да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</si>
  <si>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</si>
  <si>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</si>
  <si>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</si>
  <si>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</si>
  <si>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</si>
  <si>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Код по ОКВЭД2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</si>
  <si>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</si>
  <si>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</si>
  <si>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Оказание услуг по электроснабжению (поставка электрической энергии) для нужд АО «Корякэнерго» в г. Петропавловске-Камчатском</t>
  </si>
  <si>
    <t>Оказание услуг по электроснабжению (поставка электрической энергии) для нужд АО «Корякэнерго» в с. Устьевое Соболевского района Камчатского края</t>
  </si>
  <si>
    <t>Оказание услуг по электроснабжению (поставка электрической энергии) для нужд АО «Корякэнерго» в с. Тиличики Олюторского района Камчатского края</t>
  </si>
  <si>
    <t>50.20.29</t>
  </si>
  <si>
    <t>49.41.2</t>
  </si>
  <si>
    <t>49.41.1</t>
  </si>
  <si>
    <t>50.20.19.120</t>
  </si>
  <si>
    <t>Код по ОКПД2</t>
  </si>
  <si>
    <t>02.20</t>
  </si>
  <si>
    <t>02.20.11.140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</si>
  <si>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</si>
  <si>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</si>
  <si>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</si>
  <si>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</si>
  <si>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</si>
  <si>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</si>
  <si>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</si>
  <si>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</si>
  <si>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</si>
  <si>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</si>
  <si>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</si>
  <si>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71.12.39.113</t>
  </si>
  <si>
    <t>26.30.6</t>
  </si>
  <si>
    <t>28.29.22.110</t>
  </si>
  <si>
    <t>28.29.22</t>
  </si>
  <si>
    <t>35.14.10.000</t>
  </si>
  <si>
    <t>47.30.11</t>
  </si>
  <si>
    <t>45.20.1</t>
  </si>
  <si>
    <t>45.20</t>
  </si>
  <si>
    <t>52.10.12.110</t>
  </si>
  <si>
    <t>62.03.13</t>
  </si>
  <si>
    <t>61.10.1</t>
  </si>
  <si>
    <t>61.20</t>
  </si>
  <si>
    <t>71.20.4</t>
  </si>
  <si>
    <t>71.20.13</t>
  </si>
  <si>
    <t>47.30.2</t>
  </si>
  <si>
    <t>20.4</t>
  </si>
  <si>
    <t>г. Находка</t>
  </si>
  <si>
    <t>65.12.35</t>
  </si>
  <si>
    <t>84.25</t>
  </si>
  <si>
    <t>84.25.19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</si>
  <si>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</si>
  <si>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</si>
  <si>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>В соответствии с регламентом технического сопровождения</t>
  </si>
  <si>
    <t>портопункты  Камчатского края</t>
  </si>
  <si>
    <t>Сведения о начальной (максимальной) цене договора (цене лота), тыс. рублей с НДС</t>
  </si>
  <si>
    <t>46.71.51</t>
  </si>
  <si>
    <t xml:space="preserve"> 33.14</t>
  </si>
  <si>
    <t>42.22.22.140</t>
  </si>
  <si>
    <t>35.14</t>
  </si>
  <si>
    <t>65.12.3</t>
  </si>
  <si>
    <t>65.12.21.000</t>
  </si>
  <si>
    <t>52.10.21</t>
  </si>
  <si>
    <t>62.03.12.130</t>
  </si>
  <si>
    <t>населенные пункты  Камчатского края</t>
  </si>
  <si>
    <t>Оказание услуг централизованной охраны для нужд АО «Корякэнерго»</t>
  </si>
  <si>
    <t>80.2</t>
  </si>
  <si>
    <t>80.1</t>
  </si>
  <si>
    <t>80.20.10.000</t>
  </si>
  <si>
    <t>61.30.1</t>
  </si>
  <si>
    <t>61.30.10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</si>
  <si>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</si>
  <si>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</si>
  <si>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</si>
  <si>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</si>
  <si>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г. Артем</t>
  </si>
  <si>
    <t>05405</t>
  </si>
  <si>
    <t>с. Пахачи Олюторского района Камчатского края</t>
  </si>
  <si>
    <t>84.12</t>
  </si>
  <si>
    <t>84.12.11</t>
  </si>
  <si>
    <t>22.11</t>
  </si>
  <si>
    <t>г. Петропавловск-Камчатский - портопункты Камчатского края</t>
  </si>
  <si>
    <t>В соответствии с Техническим Заданием. ДГУ марки  Cummins и Daewoo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</si>
  <si>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</si>
  <si>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</si>
  <si>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Согласно требованиям Технического задания</t>
  </si>
  <si>
    <t>для снегоходов</t>
  </si>
  <si>
    <t>33.20.50</t>
  </si>
  <si>
    <t>71.12.12</t>
  </si>
  <si>
    <t>71.20.12</t>
  </si>
  <si>
    <t>71.20.7</t>
  </si>
  <si>
    <t>71.20.19.130</t>
  </si>
  <si>
    <t>28.92.27</t>
  </si>
  <si>
    <t>28.22</t>
  </si>
  <si>
    <t>м3</t>
  </si>
  <si>
    <t>38.22</t>
  </si>
  <si>
    <t>38.22.19</t>
  </si>
  <si>
    <t>чел.</t>
  </si>
  <si>
    <t>22.11.15</t>
  </si>
  <si>
    <t>03.21.4</t>
  </si>
  <si>
    <t>03.21.90.120</t>
  </si>
  <si>
    <t>Карагинский район Камчатский край</t>
  </si>
  <si>
    <t>10.20</t>
  </si>
  <si>
    <t>12.20</t>
  </si>
  <si>
    <t>п. Усть-Камчатск Усть-Камчатский район Камчатский край</t>
  </si>
  <si>
    <t>Работы по монтажу с пуско-наладкой и с поставкой дизель-генераторных установок в населенных пунктах Камчатского края</t>
  </si>
  <si>
    <t>Оказание услуг по холодному водоснабжению котельных в п. Усть-Камчатск Усть-Камчатского района Камчатского края</t>
  </si>
  <si>
    <t>30403</t>
  </si>
  <si>
    <t>01.20</t>
  </si>
  <si>
    <t>Поставка топлива для дизельных электростанций в п. Таежный Мильковского района Камчатского</t>
  </si>
  <si>
    <t xml:space="preserve">Поставка природного газа </t>
  </si>
  <si>
    <t>04.20</t>
  </si>
  <si>
    <t xml:space="preserve">Транспортные услуги (морские перевозки) по перевозке груза по маршруту с. Тиличики - с. Корф - с. Тиличики Олюторского района Камчатского края </t>
  </si>
  <si>
    <t>перевозка груза длиномером, услуги крана, услуги автовышки</t>
  </si>
  <si>
    <t>Транспортные услуги (автоперевозки) по перевозке груза по г. Петропавловск-Камчатский</t>
  </si>
  <si>
    <t xml:space="preserve">Транспортные услуги (автоперевозки) по перевозке груза по маршруту  Петропавловск-Камчатский-п.Крутогоровский Соболевский район Камчатский край </t>
  </si>
  <si>
    <t>Транспортные услуги (автоперевозки) по перевозке груза по маршруту  Петропавловск-Камчатский-с. Устьевое Соболевский район Камчатский край</t>
  </si>
  <si>
    <t>г. Петропавловск-Камчатский – Усть-Камчатский район Камчатский край</t>
  </si>
  <si>
    <t>г. Петропавловск-Камчатский-п.Крутогоровский Соболевский район Камчатский край</t>
  </si>
  <si>
    <t>г. Петропавловск-Камчатский-с. Устьевое Соболевский район Камчатский край</t>
  </si>
  <si>
    <t>30400</t>
  </si>
  <si>
    <t xml:space="preserve">Поставка столбового леса </t>
  </si>
  <si>
    <t xml:space="preserve">Поставка материалов для текущего ремонта высоковольтного и релейного электрооборудования в населенных пунктах Камчатского края </t>
  </si>
  <si>
    <t xml:space="preserve">Поставка ЗИП (неснижаемый запас) на ДГУ марки Daewoo </t>
  </si>
  <si>
    <t xml:space="preserve">Поставка ЗиП  (неснижаемый запас)  для ДГУ марки Cummins  </t>
  </si>
  <si>
    <t>Поставка ЗиП  (неснижаемый запас)  для ДГУ марки ЯМЗ-238</t>
  </si>
  <si>
    <t xml:space="preserve">Поставка фильтрующих элементов для ДГУ марки Daewoo </t>
  </si>
  <si>
    <t xml:space="preserve">Поставка фильтрующих элементов для ДГУ марки Cummins </t>
  </si>
  <si>
    <t xml:space="preserve">Поставка ветоши </t>
  </si>
  <si>
    <t xml:space="preserve">Поставка антифриза   для ДГУ  для эксплуатации ДЭС </t>
  </si>
  <si>
    <t>В соответствии с Техническим Заданием.</t>
  </si>
  <si>
    <t>Услуги по проведению  инспекционного контроля сертифицированной продукции (электрической энергии)</t>
  </si>
  <si>
    <t>71.20.19</t>
  </si>
  <si>
    <t>Поставка первичных средств пожаротушения, пожарного имущества и инвентаря</t>
  </si>
  <si>
    <t>14.12; 15.20</t>
  </si>
  <si>
    <t>Поставка средств индивидуальной защиты</t>
  </si>
  <si>
    <t xml:space="preserve">Поставка средств защиты от электрической дуги </t>
  </si>
  <si>
    <t>05.20</t>
  </si>
  <si>
    <t xml:space="preserve">Поставка защитных, смывающих, обеззараживающих средств </t>
  </si>
  <si>
    <t xml:space="preserve"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</t>
  </si>
  <si>
    <t xml:space="preserve">Услуги по технической диагностике и экспертизе промышленной безопасности технических устройств и сооружений опасных производственных объектов </t>
  </si>
  <si>
    <t xml:space="preserve">Услуги по проведению специальной оценки условий труда </t>
  </si>
  <si>
    <t xml:space="preserve">Поставка вычислительной техники и вспомогательного оборудования </t>
  </si>
  <si>
    <t xml:space="preserve">Оказание услуг по информационному обслуживанию комплекса систем КонсультатнПлюс </t>
  </si>
  <si>
    <t xml:space="preserve">Оказание телекоммуникационных услуг в г. Петропавловске-Камчатском </t>
  </si>
  <si>
    <t xml:space="preserve">Оказание телекоммуникационных услуг  в населенных пунктах Камчатского края </t>
  </si>
  <si>
    <t>квт/ч</t>
  </si>
  <si>
    <t>03.20</t>
  </si>
  <si>
    <t xml:space="preserve">Поставка бензина АИ-92 для автотранспорта в населенные пункты Камчатского края </t>
  </si>
  <si>
    <t xml:space="preserve">Поставка грузоподъемного оборудования </t>
  </si>
  <si>
    <t>Поставка масел, смазочных материалов, технических жидкостей на автомобильную и автотракторную технику</t>
  </si>
  <si>
    <t xml:space="preserve">Поставка автошин для автотранспорта </t>
  </si>
  <si>
    <t xml:space="preserve">Поставка канцтоваров </t>
  </si>
  <si>
    <t xml:space="preserve">Поставка моющих средств </t>
  </si>
  <si>
    <t xml:space="preserve">Поставка моющих средств для содержания ДЭС </t>
  </si>
  <si>
    <t>Поставка МТР для содержания ЗИС (офис АУП)</t>
  </si>
  <si>
    <t xml:space="preserve">Услуги по проведению медицинского осмотра сотрудников в ГБУЗ  Олюторской РБ </t>
  </si>
  <si>
    <t>Услуги по проведению медицинского осмотра сотрудников в ГБУЗ Усть-Камчатской РБ</t>
  </si>
  <si>
    <t>Елизовский район Камчатский край</t>
  </si>
  <si>
    <t>30207</t>
  </si>
  <si>
    <t>71.20.3</t>
  </si>
  <si>
    <t>30219551</t>
  </si>
  <si>
    <t>43.22.12.160</t>
  </si>
  <si>
    <t>46.71.9</t>
  </si>
  <si>
    <t>19.20.21.300</t>
  </si>
  <si>
    <t>19.20.29.100</t>
  </si>
  <si>
    <t>06.20.10.130</t>
  </si>
  <si>
    <t>33.14</t>
  </si>
  <si>
    <t>33.20</t>
  </si>
  <si>
    <t>30124</t>
  </si>
  <si>
    <t>30219</t>
  </si>
  <si>
    <t>43.21</t>
  </si>
  <si>
    <t>43.21.10</t>
  </si>
  <si>
    <t>47.30.1</t>
  </si>
  <si>
    <t>29.32</t>
  </si>
  <si>
    <t>31.01</t>
  </si>
  <si>
    <t>49.39.39; 55.20; 56.29</t>
  </si>
  <si>
    <t>49.39.39; 55.20.19; 56.29.20</t>
  </si>
  <si>
    <t>05403</t>
  </si>
  <si>
    <t>Поставка погрузчика-экскаватора</t>
  </si>
  <si>
    <t>28.92.26</t>
  </si>
  <si>
    <t>п. Усть-Камчатск Усть-Качатский район Камчатский край</t>
  </si>
  <si>
    <t>Усть-Камчатский район Камчатский край</t>
  </si>
  <si>
    <t>Олюторский район Камчатский край</t>
  </si>
  <si>
    <t xml:space="preserve">Реконструкция несущих конструкций и ограждений здания котельной с. Апука Олюторского района Камчатского края </t>
  </si>
  <si>
    <t>09.20</t>
  </si>
  <si>
    <t>33.11</t>
  </si>
  <si>
    <t>33.11.19</t>
  </si>
  <si>
    <t>с. Ковран Тигильский район Камчатский край</t>
  </si>
  <si>
    <t>Елизовский и Карагинский районы Камчатского края</t>
  </si>
  <si>
    <t>Оказание услуг по утилизации отходов 1-4 класса опасности</t>
  </si>
  <si>
    <t>открытый запрос цен</t>
  </si>
  <si>
    <t>открытый запрос технико-коммерческих предложений</t>
  </si>
  <si>
    <t>конкурс</t>
  </si>
  <si>
    <t>запрос цен</t>
  </si>
  <si>
    <t>запрос котировок</t>
  </si>
  <si>
    <t>запрос технико-коммерческих предложений</t>
  </si>
  <si>
    <t>Оказание услуг по ремонту  грузовой автотехники АУП с запасными частями, расходными и смазочными материалами</t>
  </si>
  <si>
    <t>49.41.19.900</t>
  </si>
  <si>
    <t>41.20.40.900</t>
  </si>
  <si>
    <t>42.21.24.120</t>
  </si>
  <si>
    <t>27.11.61</t>
  </si>
  <si>
    <t>26.11</t>
  </si>
  <si>
    <t>43.29</t>
  </si>
  <si>
    <t>43.3</t>
  </si>
  <si>
    <t xml:space="preserve">Оказание услуг специализированной техники в г. Петропавловск-Камчатский </t>
  </si>
  <si>
    <t>27.11</t>
  </si>
  <si>
    <t>42.21.22</t>
  </si>
  <si>
    <t xml:space="preserve"> 42.21.22</t>
  </si>
  <si>
    <t>Реконструкция здания котельной с проведением технической экспертизы в с. Ковран Тигильского района Камчатского края</t>
  </si>
  <si>
    <t xml:space="preserve">Оказание услуг по проведению производственного контроля качества воздуха в населенных пунктах Камчатского края  </t>
  </si>
  <si>
    <t>20.41.3</t>
  </si>
  <si>
    <t xml:space="preserve">Работы по техническому обслуживанию ОПС </t>
  </si>
  <si>
    <t>17.23; 22.29.25; 25.99.22</t>
  </si>
  <si>
    <t>17.23; 22.29; 25.99.22</t>
  </si>
  <si>
    <t>25.7, 27.3</t>
  </si>
  <si>
    <t>25.7; 27.3</t>
  </si>
  <si>
    <t>Оказание услуг хранения ГСМ в с. Вывенка Олюторского района Камчатского края</t>
  </si>
  <si>
    <t xml:space="preserve">Оказание услуг по страхованию судна </t>
  </si>
  <si>
    <t>65.12.2</t>
  </si>
  <si>
    <t>Приобретение неисключительных пользовательских лицензионных прав на  программное обеспечение</t>
  </si>
  <si>
    <t xml:space="preserve">Оказание услуг сотовой связи </t>
  </si>
  <si>
    <t xml:space="preserve">Оказание услуг городской связи в населенных пунктах Камчатcкого края  </t>
  </si>
  <si>
    <t>Приобретение  неисключительных лицензий для доступа к сервису по поиску и проверке юридических и физических лиц</t>
  </si>
  <si>
    <t xml:space="preserve">Поставка запасных частей, оборудования, расходных и смазочных материалов для снегоходов </t>
  </si>
  <si>
    <t xml:space="preserve">Поставка запасных частей, оборудования, расходных и смазочных материалов  для автомобилей импортного производства </t>
  </si>
  <si>
    <t>12.21</t>
  </si>
  <si>
    <t>Поставка мебели, предметов интерьера</t>
  </si>
  <si>
    <t xml:space="preserve"> 27.3</t>
  </si>
  <si>
    <t>46.71</t>
  </si>
  <si>
    <t xml:space="preserve">В соответствии с Техническим Заданием: </t>
  </si>
  <si>
    <t>19.20.21.320</t>
  </si>
  <si>
    <t xml:space="preserve">Оказание услуг по искусственному  воспроизводству водных биологических ресурсов </t>
  </si>
  <si>
    <t>Аренда техники</t>
  </si>
  <si>
    <t>28.13</t>
  </si>
  <si>
    <t>77.12.1</t>
  </si>
  <si>
    <t>77.12</t>
  </si>
  <si>
    <t>Поставка специальной одежды</t>
  </si>
  <si>
    <t xml:space="preserve">Поставка  специальной обуви </t>
  </si>
  <si>
    <t>Поставка средств индивидуальной защиты для рук</t>
  </si>
  <si>
    <t>Оказание услуг автострахования ОСАГО служебного автотранспорта</t>
  </si>
  <si>
    <t>28.13.14</t>
  </si>
  <si>
    <t>14.12</t>
  </si>
  <si>
    <t>15.20.32.120</t>
  </si>
  <si>
    <t>15.20</t>
  </si>
  <si>
    <t>32.99.11</t>
  </si>
  <si>
    <t>32.99.1</t>
  </si>
  <si>
    <t>14.12.30.150</t>
  </si>
  <si>
    <t>14.12.1</t>
  </si>
  <si>
    <t>14.12; 15.20.32.121</t>
  </si>
  <si>
    <t xml:space="preserve">Услуги по проведению психиатрического осмотра сотрудников </t>
  </si>
  <si>
    <t>84.12.12</t>
  </si>
  <si>
    <t>05414</t>
  </si>
  <si>
    <t>с. Усть-Хайрюзово Тигильский район Камчатского края</t>
  </si>
  <si>
    <t>с. Пахачи Олюторский район Камчатский край</t>
  </si>
  <si>
    <t>Автомобиль TOYOTA FORTUNER</t>
  </si>
  <si>
    <t xml:space="preserve"> запрос технико-коммерческих предложений</t>
  </si>
  <si>
    <t>14.12.11.120</t>
  </si>
  <si>
    <t>Поставка утепленной специальной одежды</t>
  </si>
  <si>
    <t>62.01</t>
  </si>
  <si>
    <t>с. Хаилино Олюторского района Камчатского края</t>
  </si>
  <si>
    <t>30127925</t>
  </si>
  <si>
    <t>Услуги по проведению медицинского осмотра сотрудников Тымлатского и Ильпырского энергоузлов</t>
  </si>
  <si>
    <t>Оказание услуг по выполнению режимно-наладочных испытаний и разработки режимных карт для котельных в п. Усть-Камчатск Усть-Камчатского района Камчатского края</t>
  </si>
  <si>
    <t>49.39.39</t>
  </si>
  <si>
    <t>49.39.39.000</t>
  </si>
  <si>
    <t>Оказание услуг по электроснабжению (поставка электрической энергии) для нужд АО «Корякэнерго» в п. Усть-Камчатск Усть-Камчатского района Камчатского края</t>
  </si>
  <si>
    <t>Работы по проведению текущих ремонтов ДГУ ДЭС -39 "Тревожное зарево"</t>
  </si>
  <si>
    <t>Строительство склада для хранения ТМЦ с подсобными помещениями в п. Крутогоровский Соболевского района Камчатского края</t>
  </si>
  <si>
    <t xml:space="preserve">Работы по реконструкции здания котельной с выполнением проектно-изыскательских работ с. Пахачи Олюторского района Камчатского края </t>
  </si>
  <si>
    <t xml:space="preserve">Работы по реконструкции  здания котельной № 1 п. Крутогоровский Соболевского района Камчатского края </t>
  </si>
  <si>
    <t>Замена двух котлов на новые на котельной № 2 в с. Усть-Хайрюзово Тигильского района Камчатского края</t>
  </si>
  <si>
    <t>Работы по реконструкции тепловых сетей (2 этап) с. Усть-Хайрюзово Тигильского района Камчатского края</t>
  </si>
  <si>
    <t>км</t>
  </si>
  <si>
    <t>В соответствии с Техническим Заданием : КВр-1,16</t>
  </si>
  <si>
    <t>В соответствии с Техническим заданием: ЗИОСАБ 250М</t>
  </si>
  <si>
    <t>Техническое перевооружение технологического оборудования водозабора (замена артезианского погружного насоса на водозаборе) с. Тымлат Карагинского района Камчатского края</t>
  </si>
  <si>
    <t>07.20</t>
  </si>
  <si>
    <t>06.20</t>
  </si>
  <si>
    <t xml:space="preserve">Оказание услуг по техническому обслуживанию  установленных узлов учета в населенных пунктах Камчатского края </t>
  </si>
  <si>
    <t xml:space="preserve">Оказание услуг по проведению экспертизы выполненных АО "Корякэнерго" расчётов нормативов удельных расходов топлива на отпущенную тепловую энергию и нормативов технологических потерь тепловой энергии при транспортировке по сетям предприятия на 2020-2021 годы. </t>
  </si>
  <si>
    <t>Холодная вода и водоотведение</t>
  </si>
  <si>
    <t>Оказание услуг по теплоснабжению  здания АУП АО "Корякэнерго" по адресу ул. Озерная  д. 41 в г. Петропавловске-Камчатском</t>
  </si>
  <si>
    <t>теплоснабжение</t>
  </si>
  <si>
    <t>Гкал</t>
  </si>
  <si>
    <t>Оказание услуг по проведению анализа качества твердого топлива</t>
  </si>
  <si>
    <t>Работы по капитальному ремонту дымовых труб и газоотводящих трактов котельных в населенных пунктах Камчатского края</t>
  </si>
  <si>
    <t>м.п.</t>
  </si>
  <si>
    <t xml:space="preserve">Работы по проведению капитального ремонта  здания водозабора с. Усть-Хайрюзово Тигильского района Камчатского края </t>
  </si>
  <si>
    <t xml:space="preserve">Работы по проведению капитальных ремонтов дизель-генераторных установок  марки Cummins (двигателей и электрогенераторов) по населенным пунктам Камчатского края </t>
  </si>
  <si>
    <t xml:space="preserve">Работы по проведению текущих ремонтов дизель-генераторных установок  марки Cummins, Daewoo (двигателей и электрогенераторов) по населенным пунктам Камчатского края </t>
  </si>
  <si>
    <t xml:space="preserve">В соответствии с Техническим Заданием. ДГУ марки  Cummins </t>
  </si>
  <si>
    <t xml:space="preserve">В соответствии с Техническим Заданием. </t>
  </si>
  <si>
    <t>В соответствии с Техническим Заданием: Felix Carbox (-40⁰C, цвет красный) в бочках (200  л)</t>
  </si>
  <si>
    <t xml:space="preserve"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2021 год </t>
  </si>
  <si>
    <t xml:space="preserve">Поставка фильтрующих элементов для эксплуатации ДГУ ДЭС-39 "Тревожное зарево" </t>
  </si>
  <si>
    <t xml:space="preserve">Поставка фильтрующих элементов для эксплуатации ДГУ ДЭС-37 "Сигма" </t>
  </si>
  <si>
    <t>Работы по проведению текущих ремонтов ДГУ ДЭС-37 "Сигма"</t>
  </si>
  <si>
    <t xml:space="preserve">Поставка дизельного моторного масла для эксплуатации ДГУ ДЭС-39 "Тревожное зарево" </t>
  </si>
  <si>
    <t xml:space="preserve">Поставка дизельного моторного масла для эксплуатации ДГУ ДЭС -37 "Сигма" </t>
  </si>
  <si>
    <t>Поставка расходных МТР для содержания ДЭС -39 "Тревожное зарево"</t>
  </si>
  <si>
    <t>Поставка расходных МТР для содержания ДЭС -37 "Сигма"</t>
  </si>
  <si>
    <t xml:space="preserve"> 27.33</t>
  </si>
  <si>
    <t>Работы по проведению капитального ремонта систем централизованного учета электроэнергии в населенных пунктах  Камчатского края</t>
  </si>
  <si>
    <t>Работы по проведению капитального ремонта  электрических сетей в населенных пунктах  Камчатского края</t>
  </si>
  <si>
    <t>Работы по проведению текущего ремонта  электрических сетей в населенных пунктах  Камчатского края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</si>
  <si>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(юр. лица) на 2021 год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</si>
  <si>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(физ. лица) на 2021 год </t>
  </si>
  <si>
    <t xml:space="preserve">Услуги по обновлению информационной базы программного продуктов 1С ,  настройке конфигурации, консультации по ведению учета 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</si>
  <si>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 энергоузлов Олюторского, Тигильского, Соболевского, Карагинского и Мильковского и Усть-Камчатского районов Камчатского края </t>
  </si>
  <si>
    <t>05.21</t>
  </si>
  <si>
    <t>08.20</t>
  </si>
  <si>
    <t>Оказание услуг по разработке проекта ОПР рабоыт по условиям пользования недрами с. Хаилино Олюторского района Камчатского края</t>
  </si>
  <si>
    <t>Оказание услуг по корректировке проектов предельно допустимых выбросов в атмосферу (ПДВ) объектов АО "Корякэнерго"</t>
  </si>
  <si>
    <t xml:space="preserve">Оказание услуг по составлению отчета с подсчетом запасов питьевых подземных вод (ППВ) для питьевого и хозяйственно-бытового водоснабжения с. Усть-Хайрюзово Тигильского района и п. Крутогоровский Соболевского района Камчатского края  </t>
  </si>
  <si>
    <t>12.22</t>
  </si>
  <si>
    <t>перевозка груза морским транспортом в период летней навигации</t>
  </si>
  <si>
    <t>04.21</t>
  </si>
  <si>
    <t>Транспортные услуги (автоперевозки) по перевозке  вахтового персонала по маршруту: г. Петропавловск-Камчатский – ДЭС 39 «Тревожное зарево» - г. Петропавловск-Камчатский</t>
  </si>
  <si>
    <t xml:space="preserve">Поставка дизельного масла   SAE 15W40 </t>
  </si>
  <si>
    <t>Масло в бочках 208 л</t>
  </si>
  <si>
    <t>Поставка  масла для газовых двигателей GAS 15W40</t>
  </si>
  <si>
    <t>Поставка топлива  для дизельных электростанций (-10)</t>
  </si>
  <si>
    <t>Поставка топлива  для дизельных электростанций и котельных (-37)</t>
  </si>
  <si>
    <t xml:space="preserve">Поставка запасных частей, оборудования, расходных и смазочных материалов  для бульдозеров, погрузчиков и экскаваторов (импортного производства) </t>
  </si>
  <si>
    <t xml:space="preserve">Поставка запасных частей, оборудования, расходных и смазочных материалов для вездеходов </t>
  </si>
  <si>
    <t>для вездеходов, в том числе  МТЛБ, ГТТ</t>
  </si>
  <si>
    <t>для бульдозеров, погрузчиков  и экскаваторов (импортного производства)</t>
  </si>
  <si>
    <t xml:space="preserve">Поставка запасных частей, оборудования, расходных и смазочных материалов  для бульдозеров, погрузчиков и экскаваторов (отечественного производства) </t>
  </si>
  <si>
    <t>для бульдозеров, экскаваторов, погрузчиков (отечественного производства)</t>
  </si>
  <si>
    <t>Оказание услуг по ремонту  автомобилей представительского класса  АУП с запасными частями, расходными и смазочными материалами</t>
  </si>
  <si>
    <t>Оказание услуг по ремонту  и обслуживанию автотехники АУП с запасными частями, расходными и смазочными материалами, комплексной уборке и бесконтактной мойке кузовов</t>
  </si>
  <si>
    <t>Оказание услуг по хранению и перевозке  топлива на месторождении «Асачинское» (ДЭС-39 "Тревожное зарево") Елизовского района Камчатского края</t>
  </si>
  <si>
    <t>Оказание услуг по хранению  топлива  на месторождении «Озерновское» (ДЭС-37 "Сигма") Елизовского района Камчатского края</t>
  </si>
  <si>
    <t>28.92.26.110</t>
  </si>
  <si>
    <t xml:space="preserve">Поставка экскаватора </t>
  </si>
  <si>
    <t>Поставка бульдозера</t>
  </si>
  <si>
    <t>Поставка погрузчика</t>
  </si>
  <si>
    <t>в бочках 209 л</t>
  </si>
  <si>
    <t>Транспортные услуги (морские перевозки)  по перевозке груза по маршруту г. Петропавловск-Камчатский  - портопункты  Камчатского края в период летней навигации</t>
  </si>
  <si>
    <t xml:space="preserve">Транспортные услуги (морские перевозки)  по перевозке груза по маршруту г. Петропавловск-Камчатский  - портопункты  Камчатского края в период зимней навигации </t>
  </si>
  <si>
    <t xml:space="preserve">Транспортные услуги (морские перевозки)  по перевозке груза по маршруту между портопунктами  побережья Камчатского края </t>
  </si>
  <si>
    <t>Транспортные услуги (автоперевозки) по перевозке груза по маршруту г. Петропавловск-Камчатский –  Усть-Камчатский  район Камчатского края (п. Усть-Камчатск, ДЭС-37 "Сигма")</t>
  </si>
  <si>
    <t>Транспортные услуги (автоперевозки) по перевозке груза по маршруту г. Петропавловск-Камчатский –  участок ДЭС-39 "Тревожное зарево" Елизовского  района Камчатского края</t>
  </si>
  <si>
    <t>30132916</t>
  </si>
  <si>
    <t>Работы по проведению капитального ремонта участка тепловых сетей с. Ачайваям Олюторского района Камчатского края</t>
  </si>
  <si>
    <t>Работы по проведению капитального ремонта ответвлений и вводов тепловой сети к жилым домам п. Крутогоровский Соболевского района Камчатского края</t>
  </si>
  <si>
    <t>Работы по проведению капитального ремонта пожарной сигнализации в зданиях котельных  Олюторского района Камчатского края</t>
  </si>
  <si>
    <t xml:space="preserve">Работы по проведению капитального ремонта повысительного насосного оборудования системы теплоснабжения с. Хаилино Олюторского района Камчатского края </t>
  </si>
  <si>
    <t xml:space="preserve">Работы по проведению капитального ремонта котла OLB-1500 RD-R  (школа) с. Вывенка Олюторского района Камчатского края </t>
  </si>
  <si>
    <t>30127907</t>
  </si>
  <si>
    <t>30124905</t>
  </si>
  <si>
    <t>30127912</t>
  </si>
  <si>
    <t>28.92.21</t>
  </si>
  <si>
    <t>41.20</t>
  </si>
  <si>
    <t>008</t>
  </si>
  <si>
    <t>43.99</t>
  </si>
  <si>
    <t>43.99.90</t>
  </si>
  <si>
    <t>Работы по капитальному ремонту противопожарных трубопроводов в зданиях  котельных населенных пунктов Камчатского края</t>
  </si>
  <si>
    <t>43.22</t>
  </si>
  <si>
    <t>43.22.11</t>
  </si>
  <si>
    <t>Работы по проведению капитального ремонта зданий котельных в населенных пунктах Камчатского края</t>
  </si>
  <si>
    <t>Работы по проведению капитального ремонта зданий и сооружений в п. Усть-Камчатск Усть-Камчатского района Камчатского края</t>
  </si>
  <si>
    <t xml:space="preserve">Работы по проведению ремонтов  ЗиС (электроснабжение) в населенных пунктах  Камчатского края </t>
  </si>
  <si>
    <t>35.3</t>
  </si>
  <si>
    <t>35.30.11.120</t>
  </si>
  <si>
    <t>50.20.29; 52.10.9; 52.2</t>
  </si>
  <si>
    <t>50.20.19.120; 52.21.19.190; 52.24.11; 52.24.12.120</t>
  </si>
  <si>
    <t>г. Владивосток - портопункты  побережья Камчатского края</t>
  </si>
  <si>
    <t>перевозка груза морским транспортом в период навигации, наличие площадок (склада) для хранения грузов в г. Владивостоке (или рядом)</t>
  </si>
  <si>
    <t xml:space="preserve">Оказание услуг по составлению отчета с подсчетом запасов питьевых подземных вод (ППВ) для питьевого и хозяйственно-бытового водоснабжения с. Ильпырское Карагинского района Камчатского края  </t>
  </si>
  <si>
    <t>Работы по проведению капитального ремонта тепловой сети (вертикальный надземный компенсатор) по ул. Рыбацкая котельная  № 2 с. Усть-Хайрюзово Тигильского района Камчатского края</t>
  </si>
  <si>
    <t>Работы по реконструкции тепловых сетей с. Тымлат Карагинского района Камчатского края</t>
  </si>
  <si>
    <t>Работы по созданию и внедрению системы электронного документооборота закупочной деятельности на базе платформы «Norbit business trade (NBT) (2 этап)</t>
  </si>
  <si>
    <t>Передача прав на дополнительные модули  для системы электронного документооборота закупочной деятельности на базе платформы «Norbit business trade (NBT)</t>
  </si>
  <si>
    <t xml:space="preserve">Оказание услуг по организации  проживания,  питания и доставки персонала АО "Корякэнерго" на производственный участок  ДЭС-37 «Сигма» </t>
  </si>
  <si>
    <t xml:space="preserve">Оказание услуг по организации  проживания,  питания и доставки персонала АО "Корякэнерго" на производственный участок ДЭС-39  "Тревожное зарево" </t>
  </si>
  <si>
    <t>Поставка угля каменного</t>
  </si>
  <si>
    <t>Поставка топлива  для дизельных электростанций и котельных (II квартал 2020 года)</t>
  </si>
  <si>
    <t>Поставка топлива  для дизельных электростанций и котельных (III квартал 2020 года)</t>
  </si>
  <si>
    <t>Поставка топлива  для дизельных электростанций и котельных (IV квартал 2020 года)</t>
  </si>
  <si>
    <t>Оказание услуг по перевозке груза (морские перевозки)  по маршруту порты Дальнего Востока  - портопункты Камчатского края с услугами по перевалке и хранению грузов (складских услуг) в г. Владивостоке</t>
  </si>
  <si>
    <t>перевозка груза морским транспортом в период зимней навигации</t>
  </si>
  <si>
    <t>Масло  SAE 15W40  в бочках 208 л</t>
  </si>
  <si>
    <t>Масло  SAE 15W40   в бочках 208 л</t>
  </si>
  <si>
    <t>SK235 KOBELKO</t>
  </si>
  <si>
    <t>Shantui SD-13</t>
  </si>
  <si>
    <t>Zoomlion 160</t>
  </si>
  <si>
    <t>WZ30-25</t>
  </si>
  <si>
    <t xml:space="preserve"> ZL300G</t>
  </si>
  <si>
    <t xml:space="preserve">Поставка запасных частей, оборудования, расходных и смазочных материалов  для автомобилей отечественного производства (Уралы, ЗИЛ, УАЗ) </t>
  </si>
  <si>
    <t>для автомобилей отечественного производства (Уралы, ЗИЛ, УАЗ)</t>
  </si>
  <si>
    <t>46.71.1</t>
  </si>
  <si>
    <t>46.71.11</t>
  </si>
  <si>
    <t>19.20.21.310</t>
  </si>
  <si>
    <t>Работы по проведению капитального ремонта   тепловых сетей населенных пунктов  Олюторского района Камчатского края</t>
  </si>
  <si>
    <t>Работы по проведению капитального ремонта тепловых сетей п. Усть-Камчатск Усть-Камчатского района Камчатского края</t>
  </si>
  <si>
    <t xml:space="preserve">Работы по проведению капитального ремонта оборудования котельной  с. Тымлат Карагинского района Камчатского края </t>
  </si>
  <si>
    <t>30213</t>
  </si>
  <si>
    <t xml:space="preserve">Работы по проведению капитального ремонта основного и вспомогательного оборудования котельных п. Усть-Камчатск Усть-Камчатского района Камчатского края </t>
  </si>
  <si>
    <t xml:space="preserve">Работы по проведению капитального ремонта систем водоснабжения в населенных пунктах Камчатского края </t>
  </si>
  <si>
    <t>01.21</t>
  </si>
  <si>
    <t>01.22</t>
  </si>
  <si>
    <t>50.30.1</t>
  </si>
  <si>
    <t>50.30.11</t>
  </si>
  <si>
    <t>Поставка вспомогательного оборудования для нужд теплоснабжения</t>
  </si>
  <si>
    <t>55.20; 56.29.2</t>
  </si>
  <si>
    <t>55.20.19; 56.29.20</t>
  </si>
  <si>
    <t>26.20</t>
  </si>
  <si>
    <t>26.11;</t>
  </si>
  <si>
    <t>1 квартал</t>
  </si>
  <si>
    <t>2 квартал</t>
  </si>
  <si>
    <t>3 квартал</t>
  </si>
  <si>
    <t>4 квартал</t>
  </si>
  <si>
    <t>Последующие годы</t>
  </si>
  <si>
    <t>Поставка концентрата моющего средства для со-держания ДЭС</t>
  </si>
  <si>
    <t>26.51.7</t>
  </si>
  <si>
    <t>26.51</t>
  </si>
  <si>
    <t>Поставка средств автоматики котлов утилизаторов ДЭС</t>
  </si>
  <si>
    <t>Оказание услуг по разработке проекта  водозабора скважины питьевых подземных вод для питьевого и хозяйственно-бытового водоснабжения с. Тиличики Олюторского района Камчатского края</t>
  </si>
  <si>
    <t>Работы по разработке проектной документации на проведение работ по капитальному ремонту противопожарных трубопроводов в зданиях  котельных с. Тиличики и с. Хаилино Олюторского района Камчатского края</t>
  </si>
  <si>
    <t>Оказание услуг по водоотведению  здания АУП АО "Корякэнерго" по адресу ул. 60 лет Октября  д. 23  и котельной № 18 в п. Усть-Камчатск Усть-Камчатского района Камчатского края</t>
  </si>
  <si>
    <t>30.11</t>
  </si>
  <si>
    <t>30.11.9</t>
  </si>
  <si>
    <t>Услуги по проведению комплексного ремонта танкера "Арсеньев"</t>
  </si>
  <si>
    <t>28.29.13; 46.71.9</t>
  </si>
  <si>
    <t>28.29.13; 19.20.29.100</t>
  </si>
  <si>
    <t>Поставка расходных МТР для ДЭС РА"Пенжинская"</t>
  </si>
  <si>
    <t>Поставка расходных МТР для ДЭС РА"Белореченск"</t>
  </si>
  <si>
    <t>Поставка расходных МТР для ДЭС ООО "Вывенская"</t>
  </si>
  <si>
    <t>77.39</t>
  </si>
  <si>
    <t>77.39.19.110</t>
  </si>
  <si>
    <t>Аренда имущества на ДЭС-37  Сигма</t>
  </si>
  <si>
    <t>71.1</t>
  </si>
  <si>
    <t>71.12.20.190</t>
  </si>
  <si>
    <t>Поставка кабельно-проводниковой продукции для ремонта и технического обслуживания электросетей в населенных пунктах Камчатского края</t>
  </si>
  <si>
    <t>25.94; 27.4</t>
  </si>
  <si>
    <t>25.94;  27.4</t>
  </si>
  <si>
    <t>Поставка материалов для ремонта и технического обслуживания воздушных и кабельных электросетей и трансформаторных подстанций в населенных пунктах Камчатского края</t>
  </si>
  <si>
    <t>Поставка электротехнических расходных материалов общего назначения для ремонта и  обслуживания электрооборудования в населенных пунктах Камчатского края</t>
  </si>
  <si>
    <t>Поставка средств автоматики ДЭС-39</t>
  </si>
  <si>
    <t xml:space="preserve">Поставка ЗиП  (неснижаемый запас)  для ДГУ марки DA-C1500HV на ДЭС-5 с. Усть-Хайрюзово Тигильского района Камчатского края </t>
  </si>
  <si>
    <t xml:space="preserve">Работы по проведению капитального ремонта основного и вспомогательного оборудования котельной с. Устьевого Соболевского района Камчатского края </t>
  </si>
  <si>
    <t>30213814</t>
  </si>
  <si>
    <t>с. Устьевое Соболевский район Камчатский край</t>
  </si>
  <si>
    <t xml:space="preserve">Работы по проведению капитального ремонта вспомогательного оборудования котельных  п. Крутогоровский Соболевского района Камчатского края </t>
  </si>
  <si>
    <t>27.11.12</t>
  </si>
  <si>
    <t>27.11.3</t>
  </si>
  <si>
    <t>Поставка бензиновых генераторов</t>
  </si>
  <si>
    <t>28.41.1</t>
  </si>
  <si>
    <t>28.41.23</t>
  </si>
  <si>
    <t>Поставка станков точильно-шлифовальных</t>
  </si>
  <si>
    <t>28.49</t>
  </si>
  <si>
    <t>28.49.23.194</t>
  </si>
  <si>
    <t>Поставка верстака слесарного</t>
  </si>
  <si>
    <t>28.13.26.000</t>
  </si>
  <si>
    <t>Поставка компрессоров</t>
  </si>
  <si>
    <t>28.13.1</t>
  </si>
  <si>
    <t>Поставка насосов</t>
  </si>
  <si>
    <t>Поставка электроизмерительного оборудования</t>
  </si>
  <si>
    <t>Поставка анализатора параметров качества электрической энергии</t>
  </si>
  <si>
    <t xml:space="preserve">Замена в котельной № 1  котла № 3 на новый п. Крутогоровский Соболевского района Камчатского края </t>
  </si>
  <si>
    <t>В соответствии с Техническим заданием: ЗИОСАБ 500</t>
  </si>
  <si>
    <t xml:space="preserve">Замена в котельной № 2 (модуль) котлов № 1 и 2 на новые п. Крутогоровский Соболевского района Камчатского края </t>
  </si>
  <si>
    <t>Работы по проведению капитального ремонта  кровли машинного зала № 2 здания ДЭС-5 с. Усть-Хайрюзово Тигильского района Камчатского края</t>
  </si>
  <si>
    <t>31.01.11.150</t>
  </si>
  <si>
    <t>Поставка офисных кресел</t>
  </si>
  <si>
    <t>Аренда тарнспортного средства без экипажа</t>
  </si>
  <si>
    <t>грузовой самосвал</t>
  </si>
  <si>
    <t>Поставка кабельно-проводниковой продукции для ремонта и технического обслуживания электросетей в населенных пунктах Камчатского края (повторно)</t>
  </si>
  <si>
    <t>Поставка антифриза   для ДГУ  для эксплуатации ДЭС  (повторно)</t>
  </si>
  <si>
    <t>Поставка антифриза    для эксплуатации ДГУ ДЭС -39 "Тревожное зарево" и ДЭС -37  "Сигма"</t>
  </si>
  <si>
    <t>Работы по диагностике и техническому обслуживанию в объеме ТО-1500, ТО-6000 ДГУ Энерго Д-100/6,3КН30 1000кВт 1120КВА № 1, 2 на ДЭС-37 "Сигма"</t>
  </si>
  <si>
    <t>Услуги по техническому обслуживанию и выполнению работ по  текущему и аварийному ремонту двигателей, узлов и агрегатов двигателей ДГУ Cummins на ДЭС-37 "Сигма"</t>
  </si>
  <si>
    <t>27.20</t>
  </si>
  <si>
    <t>Поставка аккумуляторов, зарядных устройств и комплектующих</t>
  </si>
  <si>
    <t>23.43; 27.33</t>
  </si>
  <si>
    <t>Поставка арматуры линейной</t>
  </si>
  <si>
    <t>27.51</t>
  </si>
  <si>
    <t>Поставка бытовой техники</t>
  </si>
  <si>
    <t>27.32</t>
  </si>
  <si>
    <t>Поставка кабеля</t>
  </si>
  <si>
    <t>Поставка мебели</t>
  </si>
  <si>
    <t>Поставка проводов и шнуров</t>
  </si>
  <si>
    <t>27.33</t>
  </si>
  <si>
    <t>Поставка электрозащитных средств</t>
  </si>
  <si>
    <t>27.33; 27.40</t>
  </si>
  <si>
    <t>Поставка электроосветительных и установочных изделий</t>
  </si>
  <si>
    <t>Поставка электротехнической продукции</t>
  </si>
  <si>
    <t>13.92; 32.91</t>
  </si>
  <si>
    <t>Поставка вспомогательных материалов</t>
  </si>
  <si>
    <t>20.30</t>
  </si>
  <si>
    <t>Поставка лакокрасочной продукции</t>
  </si>
  <si>
    <t>22.19</t>
  </si>
  <si>
    <t>Поставка резинотехнических изделий</t>
  </si>
  <si>
    <t>Поставка смазочных материалов</t>
  </si>
  <si>
    <t>25.73</t>
  </si>
  <si>
    <t>Поставка инструмента</t>
  </si>
  <si>
    <t>Работы по проведению капитального ремонта технических учетов на ТП с. Тиличики Олюторского района  Камчатского края</t>
  </si>
  <si>
    <t>30127922</t>
  </si>
  <si>
    <t>с. Тиличики Олюторский район Камчатский край</t>
  </si>
  <si>
    <t>Работы по строительству ВЛ-0,4 кВ, ВЛ-6 кВ в целях технологического присоединения заявителя в с. Усть-Хайрюзово Тигильского района Камчатского края</t>
  </si>
  <si>
    <t>п.м.</t>
  </si>
  <si>
    <t>с. Усть-Хайрюзово Тигильский район Камчатский край</t>
  </si>
  <si>
    <t>Работы по реконструкции ТП-8 в целях технологического присоединения заявителя в с. Усть-Хайрюзово Тигильского района Камчатского края</t>
  </si>
  <si>
    <t>Поставка ЗиП  (неснижаемый запас)  для ДГУ марки ДГ-73-400</t>
  </si>
  <si>
    <t>23.65</t>
  </si>
  <si>
    <t>Поставка асбоматериалов</t>
  </si>
  <si>
    <t>Поставка вентиляционно-отопительного оборудования</t>
  </si>
  <si>
    <t>14.12.1; 32.99.1</t>
  </si>
  <si>
    <t>14.12.30.150; 32.99.11</t>
  </si>
  <si>
    <t>Поставка защитных средств</t>
  </si>
  <si>
    <t>24.10.3</t>
  </si>
  <si>
    <t>Поставка металлопроката</t>
  </si>
  <si>
    <t>Поставка насосных агрегатов в сборе</t>
  </si>
  <si>
    <t>24.3</t>
  </si>
  <si>
    <t>Поставка отводов, переходов,сгонов, муфт</t>
  </si>
  <si>
    <t>16</t>
  </si>
  <si>
    <t>16.10</t>
  </si>
  <si>
    <t>Поставка пиломатериалов</t>
  </si>
  <si>
    <t>23.51; 23.99; 24.3</t>
  </si>
  <si>
    <t>23.51.1; 23.99.19; 24.3</t>
  </si>
  <si>
    <t>Поставка строительных материалов</t>
  </si>
  <si>
    <t>22.21</t>
  </si>
  <si>
    <t>22.21.21</t>
  </si>
  <si>
    <t>Поставка полипропиленовых труб и комплектующих</t>
  </si>
  <si>
    <t>24.20</t>
  </si>
  <si>
    <t>Поставка труб стальных</t>
  </si>
  <si>
    <t>25.93</t>
  </si>
  <si>
    <t>25.93.15.120</t>
  </si>
  <si>
    <t>Поставка электродов сварочных</t>
  </si>
  <si>
    <t>23.99</t>
  </si>
  <si>
    <t>23.99.19.111</t>
  </si>
  <si>
    <t>Поставка теплоизоляционных материалов</t>
  </si>
  <si>
    <t>25.94</t>
  </si>
  <si>
    <t>Поставка метизной продукции</t>
  </si>
  <si>
    <t>Поставка механизированного инструмента</t>
  </si>
  <si>
    <t>25.99.29</t>
  </si>
  <si>
    <t>25.99.99.100</t>
  </si>
  <si>
    <t>Поставка хомутов ремонтных</t>
  </si>
  <si>
    <t>Поставка труб полиэтиленовых и комплектующих к ним</t>
  </si>
  <si>
    <t>20.59</t>
  </si>
  <si>
    <t>20.59.5</t>
  </si>
  <si>
    <t>Поставка материалов для промывки теплообменников</t>
  </si>
  <si>
    <t>28.29.12.113</t>
  </si>
  <si>
    <t>Поставка ламп бактерицидных</t>
  </si>
  <si>
    <t>25.21.2</t>
  </si>
  <si>
    <t>25.21.13</t>
  </si>
  <si>
    <t>Поставка котлов жидкотопливных и комплектующих к ним</t>
  </si>
  <si>
    <t>28.14</t>
  </si>
  <si>
    <t>28.14.1</t>
  </si>
  <si>
    <t>Поставка запорной арматуры</t>
  </si>
  <si>
    <t>26.51.6</t>
  </si>
  <si>
    <t>26.51.63.120</t>
  </si>
  <si>
    <t>Поставка КиПиА и расходных материалов к ним</t>
  </si>
  <si>
    <t xml:space="preserve">Оказание услуг по выполнению режимно-наладочных испытаний и разработки режимных карт для котельных с. Тиличики Олюторского района Камчатского края </t>
  </si>
  <si>
    <t xml:space="preserve">Замена сетевых насосов на станции 1-го подъема водозабора с. Пахачи (2 ед. по 22 кВт) Олюторского района Камчатского края </t>
  </si>
  <si>
    <t>Услуги по перевозке малых групп пассажиров по маршруту: г. Петропавловск-Камчатский – месторождение Асачинское (ДЭС 39 «Тревожное зарево») - г. Петропавловск-Камчатский</t>
  </si>
  <si>
    <t>с использованием собственных вахтовых автобусов на базе а/м Урал и Камаз</t>
  </si>
  <si>
    <t>28.11</t>
  </si>
  <si>
    <t>28.11.13.120</t>
  </si>
  <si>
    <t xml:space="preserve">Поставка  запасных частей для ремонта   танкера "Арсеньев" </t>
  </si>
  <si>
    <t>28.4</t>
  </si>
  <si>
    <t>28.41.33.130</t>
  </si>
  <si>
    <t>Поставка пресса обжимного для РВД, рукавов высокого давления и муфт для нужд энергоузла с. Тиличики Олюторского района Кам-чатского края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</si>
</sst>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28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" applyNumberFormat="0" applyAlignment="0" applyProtection="0"/>
    <xf numFmtId="0" fontId="14" fillId="6" borderId="2" applyNumberFormat="0" applyAlignment="0" applyProtection="0"/>
    <xf numFmtId="0" fontId="4" fillId="0" borderId="0"/>
    <xf numFmtId="0" fontId="8" fillId="0" borderId="0"/>
    <xf numFmtId="164" fontId="9" fillId="7" borderId="3">
      <alignment horizontal="center" vertical="center" wrapText="1"/>
    </xf>
    <xf numFmtId="0" fontId="10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/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16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17" fontId="16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3" fillId="0" borderId="6" xfId="0" applyFont="1" applyFill="1" applyBorder="1" applyAlignment="1">
      <alignment horizontal="center" wrapText="1"/>
    </xf>
    <xf numFmtId="0" fontId="16" fillId="0" borderId="3" xfId="0" applyFont="1" applyFill="1" applyBorder="1"/>
    <xf numFmtId="0" fontId="17" fillId="0" borderId="3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21" fillId="0" borderId="0" xfId="0" applyFont="1" applyFill="1"/>
    <xf numFmtId="4" fontId="0" fillId="0" borderId="0" xfId="0" applyNumberFormat="1" applyFill="1"/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8" borderId="3" xfId="0" applyFont="1" applyFill="1" applyBorder="1"/>
    <xf numFmtId="4" fontId="19" fillId="0" borderId="3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6" fillId="0" borderId="16" xfId="0" applyFont="1" applyFill="1" applyBorder="1"/>
    <xf numFmtId="0" fontId="17" fillId="0" borderId="16" xfId="0" applyFont="1" applyFill="1" applyBorder="1"/>
    <xf numFmtId="0" fontId="16" fillId="8" borderId="16" xfId="0" applyFont="1" applyFill="1" applyBorder="1"/>
    <xf numFmtId="0" fontId="17" fillId="0" borderId="15" xfId="0" applyFont="1" applyFill="1" applyBorder="1"/>
    <xf numFmtId="0" fontId="15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4" fontId="3" fillId="8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16" fillId="8" borderId="3" xfId="0" applyNumberFormat="1" applyFont="1" applyFill="1" applyBorder="1" applyAlignment="1">
      <alignment horizontal="center" vertical="center" wrapText="1"/>
    </xf>
    <xf numFmtId="49" fontId="15" fillId="8" borderId="3" xfId="0" applyNumberFormat="1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/>
    </xf>
    <xf numFmtId="17" fontId="16" fillId="8" borderId="3" xfId="0" applyNumberFormat="1" applyFont="1" applyFill="1" applyBorder="1" applyAlignment="1">
      <alignment horizontal="center" vertical="center" wrapText="1"/>
    </xf>
    <xf numFmtId="4" fontId="7" fillId="8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/>
    </xf>
    <xf numFmtId="49" fontId="16" fillId="8" borderId="3" xfId="0" applyNumberFormat="1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49" fontId="15" fillId="9" borderId="3" xfId="0" applyNumberFormat="1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3" xfId="0" applyNumberFormat="1" applyFont="1" applyFill="1" applyBorder="1" applyAlignment="1">
      <alignment horizontal="center" vertical="center" wrapText="1"/>
    </xf>
    <xf numFmtId="4" fontId="16" fillId="9" borderId="3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49" fontId="15" fillId="8" borderId="16" xfId="0" applyNumberFormat="1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165" fontId="3" fillId="8" borderId="3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2" fontId="3" fillId="8" borderId="3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2" fontId="7" fillId="9" borderId="3" xfId="0" applyNumberFormat="1" applyFont="1" applyFill="1" applyBorder="1" applyAlignment="1">
      <alignment horizontal="center" vertical="center" wrapText="1"/>
    </xf>
    <xf numFmtId="4" fontId="7" fillId="9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49" fontId="3" fillId="9" borderId="3" xfId="0" applyNumberFormat="1" applyFont="1" applyFill="1" applyBorder="1" applyAlignment="1">
      <alignment horizontal="center" vertical="center"/>
    </xf>
    <xf numFmtId="4" fontId="3" fillId="9" borderId="3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 vertical="center" wrapText="1"/>
    </xf>
    <xf numFmtId="17" fontId="16" fillId="9" borderId="3" xfId="0" applyNumberFormat="1" applyFont="1" applyFill="1" applyBorder="1" applyAlignment="1">
      <alignment horizontal="center" vertical="center" wrapText="1"/>
    </xf>
    <xf numFmtId="2" fontId="3" fillId="9" borderId="3" xfId="0" applyNumberFormat="1" applyFont="1" applyFill="1" applyBorder="1" applyAlignment="1">
      <alignment horizontal="center" vertical="center" wrapText="1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4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 wrapText="1"/>
    </xf>
    <xf numFmtId="49" fontId="15" fillId="9" borderId="16" xfId="0" applyNumberFormat="1" applyFont="1" applyFill="1" applyBorder="1" applyAlignment="1">
      <alignment horizontal="center" vertical="center" wrapText="1"/>
    </xf>
    <xf numFmtId="0" fontId="3" fillId="9" borderId="13" xfId="0" applyNumberFormat="1" applyFont="1" applyFill="1" applyBorder="1" applyAlignment="1">
      <alignment horizontal="center" vertical="center"/>
    </xf>
    <xf numFmtId="4" fontId="3" fillId="9" borderId="14" xfId="0" applyNumberFormat="1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8" borderId="7" xfId="0" applyNumberFormat="1" applyFont="1" applyFill="1" applyBorder="1" applyAlignment="1">
      <alignment horizontal="center" vertical="center" wrapText="1"/>
    </xf>
    <xf numFmtId="4" fontId="16" fillId="8" borderId="3" xfId="0" applyNumberFormat="1" applyFont="1" applyFill="1" applyBorder="1" applyAlignment="1">
      <alignment horizontal="center" vertical="center" wrapText="1"/>
    </xf>
    <xf numFmtId="49" fontId="16" fillId="8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3" fillId="0" borderId="26" xfId="0" applyFont="1" applyFill="1" applyBorder="1" applyAlignment="1">
      <alignment horizontal="center"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8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9" xfId="0" applyNumberFormat="1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16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4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 wrapText="1"/>
    </xf>
    <xf numFmtId="49" fontId="1" fillId="0" borderId="8" xfId="0" applyNumberFormat="1" applyFont="1" applyFill="1" applyBorder="1" applyAlignment="1">
      <alignment horizontal="center" vertical="center" textRotation="90" wrapText="1"/>
    </xf>
    <xf numFmtId="0" fontId="15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 wrapText="1"/>
    </xf>
    <xf numFmtId="2" fontId="18" fillId="9" borderId="3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9" borderId="16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vertical="center" wrapText="1"/>
    </xf>
    <xf numFmtId="4" fontId="19" fillId="9" borderId="3" xfId="0" applyNumberFormat="1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16" fillId="9" borderId="12" xfId="0" applyNumberFormat="1" applyFont="1" applyFill="1" applyBorder="1" applyAlignment="1">
      <alignment horizontal="center" vertical="center" wrapText="1"/>
    </xf>
    <xf numFmtId="4" fontId="16" fillId="9" borderId="12" xfId="0" applyNumberFormat="1" applyFont="1" applyFill="1" applyBorder="1" applyAlignment="1">
      <alignment horizontal="center" vertical="center" wrapText="1"/>
    </xf>
    <xf numFmtId="2" fontId="16" fillId="9" borderId="3" xfId="0" applyNumberFormat="1" applyFont="1" applyFill="1" applyBorder="1" applyAlignment="1">
      <alignment horizontal="center" vertical="center" wrapText="1"/>
    </xf>
    <xf numFmtId="0" fontId="3" fillId="9" borderId="13" xfId="0" applyNumberFormat="1" applyFont="1" applyFill="1" applyBorder="1" applyAlignment="1">
      <alignment horizontal="center" vertical="center" wrapText="1"/>
    </xf>
    <xf numFmtId="0" fontId="19" fillId="9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8" borderId="1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4" fontId="3" fillId="8" borderId="13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</cellXfs>
  <cellStyles count="9">
    <cellStyle name="20% - Акцент5 2" xfId="1"/>
    <cellStyle name="60% - Акцент1 2" xfId="2"/>
    <cellStyle name="Вычисление 2" xfId="3"/>
    <cellStyle name="Контрольная ячейка 2" xfId="4"/>
    <cellStyle name="Обычный" xfId="0" builtinId="0"/>
    <cellStyle name="Обычный 2" xfId="5"/>
    <cellStyle name="Обычный 2 2" xfId="6"/>
    <cellStyle name="Стиль 1" xfId="7"/>
    <cellStyle name="Хороши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8"/>
  <sheetViews>
    <sheetView tabSelected="1" zoomScaleNormal="100" zoomScaleSheetLayoutView="82" workbookViewId="0">
      <pane xSplit="5" ySplit="4" topLeftCell="F157" activePane="bottomRight" state="frozen"/>
      <selection pane="topRight" activeCell="E1" sqref="E1"/>
      <selection pane="bottomLeft" activeCell="A18" sqref="A18"/>
      <selection pane="bottomRight" activeCell="L160" sqref="L160"/>
    </sheetView>
  </sheetViews>
  <sheetFormatPr defaultColWidth="8.85546875" defaultRowHeight="12.75"/>
  <cols>
    <col min="1" max="1" width="9" style="1" hidden="1" customWidth="1"/>
    <col min="2" max="2" width="9" style="68" customWidth="1"/>
    <col min="3" max="3" width="9" style="43" customWidth="1"/>
    <col min="4" max="4" width="11.28515625" style="43" customWidth="1"/>
    <col min="5" max="5" width="26.42578125" style="1" customWidth="1"/>
    <col min="6" max="6" width="27.140625" style="1" customWidth="1"/>
    <col min="7" max="7" width="14.140625" style="17" customWidth="1"/>
    <col min="8" max="8" width="8.7109375" style="17" customWidth="1"/>
    <col min="9" max="9" width="12.42578125" style="1" customWidth="1"/>
    <col min="10" max="10" width="11.7109375" style="29" customWidth="1"/>
    <col min="11" max="11" width="17.85546875" style="1" customWidth="1"/>
    <col min="12" max="12" width="16.42578125" style="44" customWidth="1"/>
    <col min="13" max="13" width="9.85546875" style="1" customWidth="1"/>
    <col min="14" max="14" width="8.7109375" style="1" customWidth="1"/>
    <col min="15" max="15" width="17.5703125" style="1" customWidth="1"/>
    <col min="16" max="16" width="13" style="17" customWidth="1"/>
    <col min="17" max="16384" width="8.85546875" style="1"/>
  </cols>
  <sheetData>
    <row r="1" spans="1:16" ht="13.5" customHeight="1" thickBot="1">
      <c r="A1" s="31"/>
      <c r="B1" s="160" t="s">
        <v>31</v>
      </c>
      <c r="C1" s="163" t="s">
        <v>62</v>
      </c>
      <c r="D1" s="163" t="s">
        <v>72</v>
      </c>
      <c r="E1" s="166" t="s">
        <v>8</v>
      </c>
      <c r="F1" s="167"/>
      <c r="G1" s="167"/>
      <c r="H1" s="167"/>
      <c r="I1" s="167"/>
      <c r="J1" s="167"/>
      <c r="K1" s="167"/>
      <c r="L1" s="167"/>
      <c r="M1" s="167"/>
      <c r="N1" s="168"/>
      <c r="O1" s="169" t="s">
        <v>28</v>
      </c>
      <c r="P1" s="172" t="s">
        <v>29</v>
      </c>
    </row>
    <row r="2" spans="1:16" ht="13.5" customHeight="1" thickBot="1">
      <c r="A2" s="31"/>
      <c r="B2" s="161"/>
      <c r="C2" s="164"/>
      <c r="D2" s="164"/>
      <c r="E2" s="169" t="s">
        <v>10</v>
      </c>
      <c r="F2" s="169" t="s">
        <v>11</v>
      </c>
      <c r="G2" s="175" t="s">
        <v>12</v>
      </c>
      <c r="H2" s="176"/>
      <c r="I2" s="177" t="s">
        <v>9</v>
      </c>
      <c r="J2" s="175" t="s">
        <v>15</v>
      </c>
      <c r="K2" s="176"/>
      <c r="L2" s="180" t="s">
        <v>110</v>
      </c>
      <c r="M2" s="175" t="s">
        <v>24</v>
      </c>
      <c r="N2" s="176"/>
      <c r="O2" s="170"/>
      <c r="P2" s="173"/>
    </row>
    <row r="3" spans="1:16" ht="68.25" thickBot="1">
      <c r="A3" s="31"/>
      <c r="B3" s="161"/>
      <c r="C3" s="164"/>
      <c r="D3" s="164"/>
      <c r="E3" s="170"/>
      <c r="F3" s="170"/>
      <c r="G3" s="183" t="s">
        <v>13</v>
      </c>
      <c r="H3" s="183" t="s">
        <v>14</v>
      </c>
      <c r="I3" s="178"/>
      <c r="J3" s="185" t="s">
        <v>16</v>
      </c>
      <c r="K3" s="183" t="s">
        <v>14</v>
      </c>
      <c r="L3" s="181"/>
      <c r="M3" s="18" t="s">
        <v>25</v>
      </c>
      <c r="N3" s="46" t="s">
        <v>27</v>
      </c>
      <c r="O3" s="170"/>
      <c r="P3" s="174"/>
    </row>
    <row r="4" spans="1:16" ht="22.5">
      <c r="A4" s="31"/>
      <c r="B4" s="161"/>
      <c r="C4" s="164"/>
      <c r="D4" s="164"/>
      <c r="E4" s="170"/>
      <c r="F4" s="170"/>
      <c r="G4" s="197"/>
      <c r="H4" s="197"/>
      <c r="I4" s="178"/>
      <c r="J4" s="198"/>
      <c r="K4" s="197"/>
      <c r="L4" s="181"/>
      <c r="M4" s="83" t="s">
        <v>26</v>
      </c>
      <c r="N4" s="84" t="s">
        <v>26</v>
      </c>
      <c r="O4" s="170"/>
      <c r="P4" s="83" t="s">
        <v>30</v>
      </c>
    </row>
    <row r="5" spans="1:16">
      <c r="A5" s="31"/>
      <c r="B5" s="85">
        <v>1</v>
      </c>
      <c r="C5" s="86">
        <v>2</v>
      </c>
      <c r="D5" s="86">
        <v>3</v>
      </c>
      <c r="E5" s="87">
        <v>4</v>
      </c>
      <c r="F5" s="88">
        <v>5</v>
      </c>
      <c r="G5" s="88">
        <v>6</v>
      </c>
      <c r="H5" s="88">
        <v>7</v>
      </c>
      <c r="I5" s="88">
        <v>8</v>
      </c>
      <c r="J5" s="89">
        <v>9</v>
      </c>
      <c r="K5" s="88">
        <v>10</v>
      </c>
      <c r="L5" s="88">
        <v>11</v>
      </c>
      <c r="M5" s="87">
        <v>12</v>
      </c>
      <c r="N5" s="87">
        <v>13</v>
      </c>
      <c r="O5" s="88">
        <v>14</v>
      </c>
      <c r="P5" s="90">
        <v>15</v>
      </c>
    </row>
    <row r="6" spans="1:16" ht="15">
      <c r="A6" s="31"/>
      <c r="B6" s="193" t="s">
        <v>465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5"/>
    </row>
    <row r="7" spans="1:16" s="3" customFormat="1" ht="51">
      <c r="A7" s="91"/>
      <c r="B7" s="34">
        <v>1</v>
      </c>
      <c r="C7" s="108" t="s">
        <v>284</v>
      </c>
      <c r="D7" s="108" t="s">
        <v>219</v>
      </c>
      <c r="E7" s="109" t="s">
        <v>164</v>
      </c>
      <c r="F7" s="109" t="s">
        <v>18</v>
      </c>
      <c r="G7" s="112">
        <v>168</v>
      </c>
      <c r="H7" s="109" t="s">
        <v>0</v>
      </c>
      <c r="I7" s="110">
        <v>50</v>
      </c>
      <c r="J7" s="128" t="s">
        <v>42</v>
      </c>
      <c r="K7" s="109" t="s">
        <v>49</v>
      </c>
      <c r="L7" s="129">
        <v>4575</v>
      </c>
      <c r="M7" s="111" t="s">
        <v>163</v>
      </c>
      <c r="N7" s="111" t="s">
        <v>166</v>
      </c>
      <c r="O7" s="109" t="s">
        <v>246</v>
      </c>
      <c r="P7" s="112" t="s">
        <v>48</v>
      </c>
    </row>
    <row r="8" spans="1:16" s="3" customFormat="1" ht="102">
      <c r="A8" s="91"/>
      <c r="B8" s="69">
        <f>B7+1</f>
        <v>2</v>
      </c>
      <c r="C8" s="108" t="s">
        <v>421</v>
      </c>
      <c r="D8" s="108" t="s">
        <v>422</v>
      </c>
      <c r="E8" s="109" t="s">
        <v>436</v>
      </c>
      <c r="F8" s="109" t="s">
        <v>424</v>
      </c>
      <c r="G8" s="109">
        <v>168</v>
      </c>
      <c r="H8" s="109" t="s">
        <v>0</v>
      </c>
      <c r="I8" s="110">
        <v>400</v>
      </c>
      <c r="J8" s="111" t="s">
        <v>22</v>
      </c>
      <c r="K8" s="109" t="s">
        <v>423</v>
      </c>
      <c r="L8" s="110">
        <v>6000</v>
      </c>
      <c r="M8" s="111" t="s">
        <v>163</v>
      </c>
      <c r="N8" s="111" t="s">
        <v>158</v>
      </c>
      <c r="O8" s="109" t="s">
        <v>247</v>
      </c>
      <c r="P8" s="112" t="s">
        <v>48</v>
      </c>
    </row>
    <row r="9" spans="1:16" s="3" customFormat="1" ht="102">
      <c r="A9" s="91"/>
      <c r="B9" s="69">
        <f>B8+1</f>
        <v>3</v>
      </c>
      <c r="C9" s="113" t="s">
        <v>73</v>
      </c>
      <c r="D9" s="108" t="s">
        <v>74</v>
      </c>
      <c r="E9" s="115" t="s">
        <v>176</v>
      </c>
      <c r="F9" s="109" t="s">
        <v>63</v>
      </c>
      <c r="G9" s="115">
        <f>IF(H9="тн",168,IF(H9="шт",796,IF(H9="кг",166,IF(H9="м2",55,IF(H9="м3",113,IF(H9="п.м.",18,IF(H9="секц",840,IF(H9="компл",839,0))))))))</f>
        <v>796</v>
      </c>
      <c r="H9" s="115" t="s">
        <v>7</v>
      </c>
      <c r="I9" s="110">
        <v>70</v>
      </c>
      <c r="J9" s="130" t="s">
        <v>131</v>
      </c>
      <c r="K9" s="131" t="s">
        <v>130</v>
      </c>
      <c r="L9" s="110">
        <v>931.2</v>
      </c>
      <c r="M9" s="111" t="s">
        <v>163</v>
      </c>
      <c r="N9" s="111" t="s">
        <v>166</v>
      </c>
      <c r="O9" s="109" t="s">
        <v>249</v>
      </c>
      <c r="P9" s="114" t="s">
        <v>56</v>
      </c>
    </row>
    <row r="10" spans="1:16" ht="76.5">
      <c r="A10" s="91">
        <v>12</v>
      </c>
      <c r="B10" s="69">
        <f>B9+1</f>
        <v>4</v>
      </c>
      <c r="C10" s="113" t="s">
        <v>85</v>
      </c>
      <c r="D10" s="108" t="s">
        <v>86</v>
      </c>
      <c r="E10" s="109" t="s">
        <v>367</v>
      </c>
      <c r="F10" s="109" t="s">
        <v>18</v>
      </c>
      <c r="G10" s="112">
        <f>IF(H10="тн",168,IF(H10="шт",796,IF(H10="кг",166,IF(H10="м2",55,IF(H10="м3",113,IF(H10="п.м.",18,IF(H10="секц",840,IF(H10="компл",839,0))))))))</f>
        <v>796</v>
      </c>
      <c r="H10" s="112" t="s">
        <v>7</v>
      </c>
      <c r="I10" s="110">
        <v>1</v>
      </c>
      <c r="J10" s="111" t="s">
        <v>40</v>
      </c>
      <c r="K10" s="109" t="s">
        <v>17</v>
      </c>
      <c r="L10" s="110">
        <v>480</v>
      </c>
      <c r="M10" s="111" t="s">
        <v>163</v>
      </c>
      <c r="N10" s="111" t="s">
        <v>192</v>
      </c>
      <c r="O10" s="109" t="s">
        <v>247</v>
      </c>
      <c r="P10" s="112" t="s">
        <v>48</v>
      </c>
    </row>
    <row r="11" spans="1:16" ht="318.75">
      <c r="A11" s="91">
        <v>13</v>
      </c>
      <c r="B11" s="69">
        <f t="shared" ref="B11:B116" si="0">B10+1</f>
        <v>5</v>
      </c>
      <c r="C11" s="108" t="s">
        <v>226</v>
      </c>
      <c r="D11" s="108" t="s">
        <v>227</v>
      </c>
      <c r="E11" s="109" t="s">
        <v>364</v>
      </c>
      <c r="F11" s="109" t="s">
        <v>138</v>
      </c>
      <c r="G11" s="124">
        <f>IF(H11="тн",168,IF(H11="шт",796,IF(H11="кг",166,IF(H11="м2",55,IF(H11="м3",113,IF(H11="п.м.",18,IF(H11="секц",840,IF(H11="компл",839,0))))))))</f>
        <v>796</v>
      </c>
      <c r="H11" s="109" t="s">
        <v>7</v>
      </c>
      <c r="I11" s="125">
        <v>86</v>
      </c>
      <c r="J11" s="111" t="s">
        <v>22</v>
      </c>
      <c r="K11" s="109" t="s">
        <v>33</v>
      </c>
      <c r="L11" s="126">
        <v>12689.68</v>
      </c>
      <c r="M11" s="111" t="s">
        <v>163</v>
      </c>
      <c r="N11" s="111" t="s">
        <v>158</v>
      </c>
      <c r="O11" s="109" t="s">
        <v>251</v>
      </c>
      <c r="P11" s="112" t="s">
        <v>56</v>
      </c>
    </row>
    <row r="12" spans="1:16" ht="38.25">
      <c r="A12" s="91">
        <v>17</v>
      </c>
      <c r="B12" s="69">
        <f t="shared" si="0"/>
        <v>6</v>
      </c>
      <c r="C12" s="95" t="s">
        <v>145</v>
      </c>
      <c r="D12" s="101" t="s">
        <v>146</v>
      </c>
      <c r="E12" s="96" t="s">
        <v>196</v>
      </c>
      <c r="F12" s="96" t="s">
        <v>18</v>
      </c>
      <c r="G12" s="103">
        <v>796</v>
      </c>
      <c r="H12" s="96" t="s">
        <v>61</v>
      </c>
      <c r="I12" s="123">
        <v>171</v>
      </c>
      <c r="J12" s="98" t="s">
        <v>22</v>
      </c>
      <c r="K12" s="96" t="s">
        <v>33</v>
      </c>
      <c r="L12" s="105">
        <v>712.73</v>
      </c>
      <c r="M12" s="98" t="s">
        <v>163</v>
      </c>
      <c r="N12" s="98" t="s">
        <v>158</v>
      </c>
      <c r="O12" s="96" t="s">
        <v>249</v>
      </c>
      <c r="P12" s="99" t="s">
        <v>56</v>
      </c>
    </row>
    <row r="13" spans="1:16" ht="89.25">
      <c r="A13" s="91">
        <v>16</v>
      </c>
      <c r="B13" s="69">
        <f t="shared" si="0"/>
        <v>7</v>
      </c>
      <c r="C13" s="108" t="s">
        <v>114</v>
      </c>
      <c r="D13" s="108" t="s">
        <v>90</v>
      </c>
      <c r="E13" s="109" t="s">
        <v>321</v>
      </c>
      <c r="F13" s="112" t="s">
        <v>51</v>
      </c>
      <c r="G13" s="124">
        <v>246</v>
      </c>
      <c r="H13" s="109" t="s">
        <v>201</v>
      </c>
      <c r="I13" s="110">
        <v>817800</v>
      </c>
      <c r="J13" s="111" t="s">
        <v>225</v>
      </c>
      <c r="K13" s="131" t="s">
        <v>237</v>
      </c>
      <c r="L13" s="129">
        <v>5509.8</v>
      </c>
      <c r="M13" s="111" t="s">
        <v>163</v>
      </c>
      <c r="N13" s="111" t="s">
        <v>158</v>
      </c>
      <c r="O13" s="109" t="s">
        <v>32</v>
      </c>
      <c r="P13" s="109" t="s">
        <v>48</v>
      </c>
    </row>
    <row r="14" spans="1:16" ht="63.75">
      <c r="A14" s="91">
        <v>15</v>
      </c>
      <c r="B14" s="69">
        <f t="shared" si="0"/>
        <v>8</v>
      </c>
      <c r="C14" s="108">
        <v>36</v>
      </c>
      <c r="D14" s="108">
        <v>36</v>
      </c>
      <c r="E14" s="109" t="s">
        <v>161</v>
      </c>
      <c r="F14" s="112" t="s">
        <v>52</v>
      </c>
      <c r="G14" s="109">
        <v>114</v>
      </c>
      <c r="H14" s="112" t="s">
        <v>149</v>
      </c>
      <c r="I14" s="110">
        <v>98567</v>
      </c>
      <c r="J14" s="133">
        <v>30219551</v>
      </c>
      <c r="K14" s="109" t="s">
        <v>159</v>
      </c>
      <c r="L14" s="110">
        <v>11232</v>
      </c>
      <c r="M14" s="111" t="s">
        <v>163</v>
      </c>
      <c r="N14" s="111" t="s">
        <v>158</v>
      </c>
      <c r="O14" s="109" t="s">
        <v>32</v>
      </c>
      <c r="P14" s="109" t="s">
        <v>48</v>
      </c>
    </row>
    <row r="15" spans="1:16" ht="102" customHeight="1">
      <c r="A15" s="91">
        <v>15</v>
      </c>
      <c r="B15" s="69">
        <f t="shared" si="0"/>
        <v>9</v>
      </c>
      <c r="C15" s="108">
        <v>36</v>
      </c>
      <c r="D15" s="108">
        <v>36</v>
      </c>
      <c r="E15" s="109" t="s">
        <v>476</v>
      </c>
      <c r="F15" s="112" t="s">
        <v>336</v>
      </c>
      <c r="G15" s="109">
        <v>114</v>
      </c>
      <c r="H15" s="112" t="s">
        <v>149</v>
      </c>
      <c r="I15" s="110">
        <v>9200</v>
      </c>
      <c r="J15" s="133">
        <v>30219551</v>
      </c>
      <c r="K15" s="109" t="s">
        <v>159</v>
      </c>
      <c r="L15" s="110">
        <v>424.08</v>
      </c>
      <c r="M15" s="111" t="s">
        <v>163</v>
      </c>
      <c r="N15" s="111" t="s">
        <v>158</v>
      </c>
      <c r="O15" s="109" t="s">
        <v>32</v>
      </c>
      <c r="P15" s="109" t="s">
        <v>48</v>
      </c>
    </row>
    <row r="16" spans="1:16" ht="63.75">
      <c r="A16" s="91">
        <v>19</v>
      </c>
      <c r="B16" s="69">
        <f t="shared" si="0"/>
        <v>10</v>
      </c>
      <c r="C16" s="108" t="s">
        <v>419</v>
      </c>
      <c r="D16" s="108" t="s">
        <v>420</v>
      </c>
      <c r="E16" s="109" t="s">
        <v>337</v>
      </c>
      <c r="F16" s="112" t="s">
        <v>338</v>
      </c>
      <c r="G16" s="109">
        <v>233</v>
      </c>
      <c r="H16" s="112" t="s">
        <v>339</v>
      </c>
      <c r="I16" s="110">
        <v>254.57</v>
      </c>
      <c r="J16" s="111" t="s">
        <v>40</v>
      </c>
      <c r="K16" s="109" t="s">
        <v>17</v>
      </c>
      <c r="L16" s="110">
        <v>1278</v>
      </c>
      <c r="M16" s="111" t="s">
        <v>163</v>
      </c>
      <c r="N16" s="111" t="s">
        <v>158</v>
      </c>
      <c r="O16" s="109" t="s">
        <v>32</v>
      </c>
      <c r="P16" s="109" t="s">
        <v>48</v>
      </c>
    </row>
    <row r="17" spans="1:16" ht="25.5">
      <c r="A17" s="91">
        <v>38</v>
      </c>
      <c r="B17" s="69">
        <f t="shared" si="0"/>
        <v>11</v>
      </c>
      <c r="C17" s="108" t="s">
        <v>148</v>
      </c>
      <c r="D17" s="113" t="s">
        <v>148</v>
      </c>
      <c r="E17" s="109" t="s">
        <v>204</v>
      </c>
      <c r="F17" s="109" t="s">
        <v>18</v>
      </c>
      <c r="G17" s="124">
        <f t="shared" ref="G17:G18" si="1">IF(H17="тн",168,IF(H17="шт",796,IF(H17="кг",166,IF(H17="м2",55,IF(H17="м3",113,IF(H17="п.м.",18,IF(H17="секц",840,IF(H17="компл",839,0))))))))</f>
        <v>796</v>
      </c>
      <c r="H17" s="109" t="s">
        <v>7</v>
      </c>
      <c r="I17" s="110" t="s">
        <v>1</v>
      </c>
      <c r="J17" s="111">
        <v>30401</v>
      </c>
      <c r="K17" s="109" t="s">
        <v>17</v>
      </c>
      <c r="L17" s="110">
        <v>800</v>
      </c>
      <c r="M17" s="111" t="s">
        <v>163</v>
      </c>
      <c r="N17" s="111" t="s">
        <v>158</v>
      </c>
      <c r="O17" s="109" t="s">
        <v>249</v>
      </c>
      <c r="P17" s="112" t="s">
        <v>56</v>
      </c>
    </row>
    <row r="18" spans="1:16" ht="25.5">
      <c r="A18" s="91">
        <v>39</v>
      </c>
      <c r="B18" s="69">
        <f t="shared" si="0"/>
        <v>12</v>
      </c>
      <c r="C18" s="113" t="s">
        <v>135</v>
      </c>
      <c r="D18" s="113" t="s">
        <v>153</v>
      </c>
      <c r="E18" s="109" t="s">
        <v>206</v>
      </c>
      <c r="F18" s="109" t="s">
        <v>18</v>
      </c>
      <c r="G18" s="124">
        <f t="shared" si="1"/>
        <v>796</v>
      </c>
      <c r="H18" s="109" t="s">
        <v>7</v>
      </c>
      <c r="I18" s="110" t="s">
        <v>1</v>
      </c>
      <c r="J18" s="111" t="s">
        <v>40</v>
      </c>
      <c r="K18" s="131" t="s">
        <v>17</v>
      </c>
      <c r="L18" s="110">
        <v>3800</v>
      </c>
      <c r="M18" s="111" t="s">
        <v>163</v>
      </c>
      <c r="N18" s="111" t="s">
        <v>158</v>
      </c>
      <c r="O18" s="109" t="s">
        <v>249</v>
      </c>
      <c r="P18" s="114" t="s">
        <v>56</v>
      </c>
    </row>
    <row r="19" spans="1:16" ht="63.75">
      <c r="A19" s="91">
        <v>36</v>
      </c>
      <c r="B19" s="69">
        <f t="shared" si="0"/>
        <v>13</v>
      </c>
      <c r="C19" s="108" t="s">
        <v>92</v>
      </c>
      <c r="D19" s="108" t="s">
        <v>93</v>
      </c>
      <c r="E19" s="109" t="s">
        <v>252</v>
      </c>
      <c r="F19" s="109" t="s">
        <v>18</v>
      </c>
      <c r="G19" s="124">
        <v>796</v>
      </c>
      <c r="H19" s="109" t="s">
        <v>7</v>
      </c>
      <c r="I19" s="132" t="s">
        <v>5</v>
      </c>
      <c r="J19" s="111" t="s">
        <v>40</v>
      </c>
      <c r="K19" s="109" t="s">
        <v>17</v>
      </c>
      <c r="L19" s="110">
        <v>500</v>
      </c>
      <c r="M19" s="111" t="s">
        <v>163</v>
      </c>
      <c r="N19" s="111" t="s">
        <v>158</v>
      </c>
      <c r="O19" s="109" t="s">
        <v>32</v>
      </c>
      <c r="P19" s="109" t="s">
        <v>48</v>
      </c>
    </row>
    <row r="20" spans="1:16" s="28" customFormat="1" ht="76.5">
      <c r="A20" s="91">
        <v>26</v>
      </c>
      <c r="B20" s="69">
        <f t="shared" si="0"/>
        <v>14</v>
      </c>
      <c r="C20" s="108" t="s">
        <v>92</v>
      </c>
      <c r="D20" s="108" t="s">
        <v>93</v>
      </c>
      <c r="E20" s="109" t="s">
        <v>385</v>
      </c>
      <c r="F20" s="109" t="s">
        <v>18</v>
      </c>
      <c r="G20" s="124">
        <v>796</v>
      </c>
      <c r="H20" s="109" t="s">
        <v>7</v>
      </c>
      <c r="I20" s="132" t="s">
        <v>5</v>
      </c>
      <c r="J20" s="111" t="s">
        <v>40</v>
      </c>
      <c r="K20" s="109" t="s">
        <v>17</v>
      </c>
      <c r="L20" s="110">
        <v>600</v>
      </c>
      <c r="M20" s="111" t="s">
        <v>163</v>
      </c>
      <c r="N20" s="111" t="s">
        <v>158</v>
      </c>
      <c r="O20" s="109" t="s">
        <v>32</v>
      </c>
      <c r="P20" s="109" t="s">
        <v>48</v>
      </c>
    </row>
    <row r="21" spans="1:16" s="28" customFormat="1" ht="89.25">
      <c r="A21" s="91">
        <v>27</v>
      </c>
      <c r="B21" s="69">
        <f t="shared" si="0"/>
        <v>15</v>
      </c>
      <c r="C21" s="108" t="s">
        <v>92</v>
      </c>
      <c r="D21" s="108" t="s">
        <v>93</v>
      </c>
      <c r="E21" s="109" t="s">
        <v>386</v>
      </c>
      <c r="F21" s="109" t="s">
        <v>18</v>
      </c>
      <c r="G21" s="124">
        <v>796</v>
      </c>
      <c r="H21" s="109" t="s">
        <v>7</v>
      </c>
      <c r="I21" s="132" t="s">
        <v>5</v>
      </c>
      <c r="J21" s="111" t="s">
        <v>40</v>
      </c>
      <c r="K21" s="109" t="s">
        <v>17</v>
      </c>
      <c r="L21" s="110">
        <v>800</v>
      </c>
      <c r="M21" s="111" t="s">
        <v>163</v>
      </c>
      <c r="N21" s="111" t="s">
        <v>158</v>
      </c>
      <c r="O21" s="109" t="s">
        <v>32</v>
      </c>
      <c r="P21" s="109" t="s">
        <v>48</v>
      </c>
    </row>
    <row r="22" spans="1:16" ht="38.25">
      <c r="A22" s="91">
        <v>36</v>
      </c>
      <c r="B22" s="69">
        <f t="shared" si="0"/>
        <v>16</v>
      </c>
      <c r="C22" s="108" t="s">
        <v>117</v>
      </c>
      <c r="D22" s="108" t="s">
        <v>94</v>
      </c>
      <c r="E22" s="109" t="s">
        <v>272</v>
      </c>
      <c r="F22" s="109" t="s">
        <v>58</v>
      </c>
      <c r="G22" s="124">
        <f t="shared" ref="G22:G27" si="2">IF(H22="тн",168,IF(H22="шт",796,IF(H22="кг",166,IF(H22="м2",55,IF(H22="м3",113,IF(H22="п.м.",18,IF(H22="секц",840,IF(H22="компл",839,0))))))))</f>
        <v>168</v>
      </c>
      <c r="H22" s="109" t="s">
        <v>0</v>
      </c>
      <c r="I22" s="125">
        <v>300</v>
      </c>
      <c r="J22" s="111" t="s">
        <v>20</v>
      </c>
      <c r="K22" s="109" t="s">
        <v>43</v>
      </c>
      <c r="L22" s="126">
        <v>675</v>
      </c>
      <c r="M22" s="111" t="s">
        <v>163</v>
      </c>
      <c r="N22" s="111" t="s">
        <v>158</v>
      </c>
      <c r="O22" s="109" t="s">
        <v>32</v>
      </c>
      <c r="P22" s="112" t="s">
        <v>48</v>
      </c>
    </row>
    <row r="23" spans="1:16" ht="76.5">
      <c r="A23" s="91">
        <v>37</v>
      </c>
      <c r="B23" s="69">
        <f t="shared" si="0"/>
        <v>17</v>
      </c>
      <c r="C23" s="108" t="s">
        <v>117</v>
      </c>
      <c r="D23" s="108" t="s">
        <v>94</v>
      </c>
      <c r="E23" s="109" t="s">
        <v>387</v>
      </c>
      <c r="F23" s="109" t="s">
        <v>58</v>
      </c>
      <c r="G23" s="124">
        <f t="shared" si="2"/>
        <v>168</v>
      </c>
      <c r="H23" s="109" t="s">
        <v>0</v>
      </c>
      <c r="I23" s="125">
        <v>1100</v>
      </c>
      <c r="J23" s="111" t="s">
        <v>214</v>
      </c>
      <c r="K23" s="109" t="s">
        <v>213</v>
      </c>
      <c r="L23" s="126">
        <v>4782.8599999999997</v>
      </c>
      <c r="M23" s="111" t="s">
        <v>163</v>
      </c>
      <c r="N23" s="111" t="s">
        <v>158</v>
      </c>
      <c r="O23" s="109" t="s">
        <v>32</v>
      </c>
      <c r="P23" s="112" t="s">
        <v>48</v>
      </c>
    </row>
    <row r="24" spans="1:16" s="28" customFormat="1" ht="63.75">
      <c r="A24" s="91">
        <v>32</v>
      </c>
      <c r="B24" s="69">
        <f t="shared" si="0"/>
        <v>18</v>
      </c>
      <c r="C24" s="108" t="s">
        <v>117</v>
      </c>
      <c r="D24" s="108" t="s">
        <v>94</v>
      </c>
      <c r="E24" s="109" t="s">
        <v>388</v>
      </c>
      <c r="F24" s="109" t="s">
        <v>58</v>
      </c>
      <c r="G24" s="124">
        <f t="shared" si="2"/>
        <v>168</v>
      </c>
      <c r="H24" s="109" t="s">
        <v>0</v>
      </c>
      <c r="I24" s="125">
        <v>350</v>
      </c>
      <c r="J24" s="111" t="s">
        <v>214</v>
      </c>
      <c r="K24" s="109" t="s">
        <v>213</v>
      </c>
      <c r="L24" s="126">
        <v>1496.59</v>
      </c>
      <c r="M24" s="111" t="s">
        <v>163</v>
      </c>
      <c r="N24" s="111" t="s">
        <v>158</v>
      </c>
      <c r="O24" s="109" t="s">
        <v>32</v>
      </c>
      <c r="P24" s="112" t="s">
        <v>48</v>
      </c>
    </row>
    <row r="25" spans="1:16" s="28" customFormat="1" ht="76.5">
      <c r="A25" s="91">
        <v>32</v>
      </c>
      <c r="B25" s="69">
        <f t="shared" si="0"/>
        <v>19</v>
      </c>
      <c r="C25" s="108" t="s">
        <v>231</v>
      </c>
      <c r="D25" s="108" t="s">
        <v>232</v>
      </c>
      <c r="E25" s="109" t="s">
        <v>430</v>
      </c>
      <c r="F25" s="109" t="s">
        <v>55</v>
      </c>
      <c r="G25" s="112">
        <f t="shared" si="2"/>
        <v>796</v>
      </c>
      <c r="H25" s="112" t="s">
        <v>7</v>
      </c>
      <c r="I25" s="110" t="s">
        <v>1</v>
      </c>
      <c r="J25" s="111" t="s">
        <v>224</v>
      </c>
      <c r="K25" s="131" t="s">
        <v>156</v>
      </c>
      <c r="L25" s="110">
        <v>1861.5</v>
      </c>
      <c r="M25" s="111" t="s">
        <v>163</v>
      </c>
      <c r="N25" s="111" t="s">
        <v>158</v>
      </c>
      <c r="O25" s="109" t="s">
        <v>32</v>
      </c>
      <c r="P25" s="109" t="s">
        <v>48</v>
      </c>
    </row>
    <row r="26" spans="1:16" s="3" customFormat="1" ht="76.5">
      <c r="A26" s="91">
        <v>40</v>
      </c>
      <c r="B26" s="69">
        <f t="shared" si="0"/>
        <v>20</v>
      </c>
      <c r="C26" s="108" t="s">
        <v>461</v>
      </c>
      <c r="D26" s="108" t="s">
        <v>462</v>
      </c>
      <c r="E26" s="109" t="s">
        <v>431</v>
      </c>
      <c r="F26" s="109" t="s">
        <v>55</v>
      </c>
      <c r="G26" s="112">
        <f t="shared" si="2"/>
        <v>796</v>
      </c>
      <c r="H26" s="112" t="s">
        <v>7</v>
      </c>
      <c r="I26" s="110" t="s">
        <v>1</v>
      </c>
      <c r="J26" s="111" t="s">
        <v>214</v>
      </c>
      <c r="K26" s="109" t="s">
        <v>213</v>
      </c>
      <c r="L26" s="110">
        <v>6698.12</v>
      </c>
      <c r="M26" s="111" t="s">
        <v>163</v>
      </c>
      <c r="N26" s="111" t="s">
        <v>158</v>
      </c>
      <c r="O26" s="109" t="s">
        <v>32</v>
      </c>
      <c r="P26" s="109" t="s">
        <v>48</v>
      </c>
    </row>
    <row r="27" spans="1:16" ht="25.5">
      <c r="A27" s="91">
        <v>41</v>
      </c>
      <c r="B27" s="69">
        <f t="shared" si="0"/>
        <v>21</v>
      </c>
      <c r="C27" s="108" t="s">
        <v>291</v>
      </c>
      <c r="D27" s="108" t="s">
        <v>290</v>
      </c>
      <c r="E27" s="109" t="s">
        <v>288</v>
      </c>
      <c r="F27" s="109" t="s">
        <v>310</v>
      </c>
      <c r="G27" s="124">
        <f t="shared" si="2"/>
        <v>796</v>
      </c>
      <c r="H27" s="109" t="s">
        <v>7</v>
      </c>
      <c r="I27" s="125">
        <v>1</v>
      </c>
      <c r="J27" s="111" t="s">
        <v>40</v>
      </c>
      <c r="K27" s="109" t="s">
        <v>17</v>
      </c>
      <c r="L27" s="126">
        <v>612.5</v>
      </c>
      <c r="M27" s="111" t="s">
        <v>163</v>
      </c>
      <c r="N27" s="111" t="s">
        <v>158</v>
      </c>
      <c r="O27" s="109" t="s">
        <v>32</v>
      </c>
      <c r="P27" s="112" t="s">
        <v>48</v>
      </c>
    </row>
    <row r="28" spans="1:16" ht="89.25">
      <c r="A28" s="92"/>
      <c r="B28" s="69">
        <f t="shared" si="0"/>
        <v>22</v>
      </c>
      <c r="C28" s="113" t="s">
        <v>85</v>
      </c>
      <c r="D28" s="108" t="s">
        <v>86</v>
      </c>
      <c r="E28" s="109" t="s">
        <v>474</v>
      </c>
      <c r="F28" s="109" t="s">
        <v>18</v>
      </c>
      <c r="G28" s="112">
        <f t="shared" ref="G28:G36" si="3">IF(H28="тн",168,IF(H28="шт",796,IF(H28="кг",166,IF(H28="м2",55,IF(H28="м3",113,IF(H28="п.м.",18,IF(H28="секц",840,IF(H28="компл",839,0))))))))</f>
        <v>796</v>
      </c>
      <c r="H28" s="112" t="s">
        <v>7</v>
      </c>
      <c r="I28" s="110">
        <v>1</v>
      </c>
      <c r="J28" s="111" t="s">
        <v>40</v>
      </c>
      <c r="K28" s="109" t="s">
        <v>17</v>
      </c>
      <c r="L28" s="110">
        <v>480</v>
      </c>
      <c r="M28" s="111" t="s">
        <v>163</v>
      </c>
      <c r="N28" s="111" t="s">
        <v>192</v>
      </c>
      <c r="O28" s="109" t="s">
        <v>247</v>
      </c>
      <c r="P28" s="112" t="s">
        <v>48</v>
      </c>
    </row>
    <row r="29" spans="1:16" ht="38.25">
      <c r="A29" s="92"/>
      <c r="B29" s="69">
        <f t="shared" si="0"/>
        <v>23</v>
      </c>
      <c r="C29" s="128" t="s">
        <v>477</v>
      </c>
      <c r="D29" s="111" t="s">
        <v>478</v>
      </c>
      <c r="E29" s="134" t="s">
        <v>479</v>
      </c>
      <c r="F29" s="109" t="s">
        <v>55</v>
      </c>
      <c r="G29" s="112">
        <f t="shared" si="3"/>
        <v>796</v>
      </c>
      <c r="H29" s="112" t="s">
        <v>7</v>
      </c>
      <c r="I29" s="110">
        <v>1</v>
      </c>
      <c r="J29" s="111" t="s">
        <v>307</v>
      </c>
      <c r="K29" s="109" t="s">
        <v>102</v>
      </c>
      <c r="L29" s="110">
        <v>14496.36</v>
      </c>
      <c r="M29" s="111" t="s">
        <v>163</v>
      </c>
      <c r="N29" s="111" t="s">
        <v>158</v>
      </c>
      <c r="O29" s="109" t="s">
        <v>32</v>
      </c>
      <c r="P29" s="109" t="s">
        <v>48</v>
      </c>
    </row>
    <row r="30" spans="1:16" ht="25.5">
      <c r="A30" s="92"/>
      <c r="B30" s="69">
        <f t="shared" si="0"/>
        <v>24</v>
      </c>
      <c r="C30" s="108" t="s">
        <v>480</v>
      </c>
      <c r="D30" s="108" t="s">
        <v>481</v>
      </c>
      <c r="E30" s="134" t="s">
        <v>482</v>
      </c>
      <c r="F30" s="109" t="s">
        <v>55</v>
      </c>
      <c r="G30" s="112">
        <f t="shared" si="3"/>
        <v>796</v>
      </c>
      <c r="H30" s="112" t="s">
        <v>7</v>
      </c>
      <c r="I30" s="110" t="s">
        <v>1</v>
      </c>
      <c r="J30" s="111" t="s">
        <v>40</v>
      </c>
      <c r="K30" s="109" t="s">
        <v>17</v>
      </c>
      <c r="L30" s="110">
        <v>678.8</v>
      </c>
      <c r="M30" s="111" t="s">
        <v>163</v>
      </c>
      <c r="N30" s="111" t="s">
        <v>163</v>
      </c>
      <c r="O30" s="109" t="s">
        <v>32</v>
      </c>
      <c r="P30" s="109" t="s">
        <v>48</v>
      </c>
    </row>
    <row r="31" spans="1:16" ht="25.5">
      <c r="A31" s="92"/>
      <c r="B31" s="69">
        <f t="shared" si="0"/>
        <v>25</v>
      </c>
      <c r="C31" s="108" t="s">
        <v>480</v>
      </c>
      <c r="D31" s="108" t="s">
        <v>481</v>
      </c>
      <c r="E31" s="134" t="s">
        <v>483</v>
      </c>
      <c r="F31" s="109" t="s">
        <v>55</v>
      </c>
      <c r="G31" s="112">
        <f t="shared" si="3"/>
        <v>796</v>
      </c>
      <c r="H31" s="112" t="s">
        <v>7</v>
      </c>
      <c r="I31" s="110" t="s">
        <v>1</v>
      </c>
      <c r="J31" s="111" t="s">
        <v>40</v>
      </c>
      <c r="K31" s="109" t="s">
        <v>17</v>
      </c>
      <c r="L31" s="110">
        <v>649.63</v>
      </c>
      <c r="M31" s="111" t="s">
        <v>163</v>
      </c>
      <c r="N31" s="111" t="s">
        <v>163</v>
      </c>
      <c r="O31" s="109" t="s">
        <v>32</v>
      </c>
      <c r="P31" s="109" t="s">
        <v>48</v>
      </c>
    </row>
    <row r="32" spans="1:16" ht="25.5">
      <c r="A32" s="92"/>
      <c r="B32" s="69">
        <f t="shared" si="0"/>
        <v>26</v>
      </c>
      <c r="C32" s="108" t="s">
        <v>480</v>
      </c>
      <c r="D32" s="108" t="s">
        <v>481</v>
      </c>
      <c r="E32" s="134" t="s">
        <v>484</v>
      </c>
      <c r="F32" s="109" t="s">
        <v>55</v>
      </c>
      <c r="G32" s="112">
        <f t="shared" si="3"/>
        <v>796</v>
      </c>
      <c r="H32" s="112" t="s">
        <v>7</v>
      </c>
      <c r="I32" s="110" t="s">
        <v>1</v>
      </c>
      <c r="J32" s="111" t="s">
        <v>40</v>
      </c>
      <c r="K32" s="109" t="s">
        <v>17</v>
      </c>
      <c r="L32" s="110">
        <v>1064.71</v>
      </c>
      <c r="M32" s="111" t="s">
        <v>163</v>
      </c>
      <c r="N32" s="111" t="s">
        <v>163</v>
      </c>
      <c r="O32" s="109" t="s">
        <v>32</v>
      </c>
      <c r="P32" s="109" t="s">
        <v>48</v>
      </c>
    </row>
    <row r="33" spans="1:16" ht="89.25">
      <c r="A33" s="92">
        <v>130</v>
      </c>
      <c r="B33" s="69">
        <f t="shared" si="0"/>
        <v>27</v>
      </c>
      <c r="C33" s="199" t="s">
        <v>314</v>
      </c>
      <c r="D33" s="199" t="s">
        <v>314</v>
      </c>
      <c r="E33" s="109" t="s">
        <v>429</v>
      </c>
      <c r="F33" s="109" t="s">
        <v>23</v>
      </c>
      <c r="G33" s="124">
        <v>796</v>
      </c>
      <c r="H33" s="200" t="s">
        <v>7</v>
      </c>
      <c r="I33" s="201">
        <v>4</v>
      </c>
      <c r="J33" s="111" t="s">
        <v>40</v>
      </c>
      <c r="K33" s="109" t="s">
        <v>17</v>
      </c>
      <c r="L33" s="110">
        <v>8000</v>
      </c>
      <c r="M33" s="143">
        <v>43862</v>
      </c>
      <c r="N33" s="143">
        <v>44166</v>
      </c>
      <c r="O33" s="109" t="s">
        <v>32</v>
      </c>
      <c r="P33" s="112" t="s">
        <v>48</v>
      </c>
    </row>
    <row r="34" spans="1:16" ht="89.25">
      <c r="A34" s="92">
        <v>130</v>
      </c>
      <c r="B34" s="69">
        <f t="shared" si="0"/>
        <v>28</v>
      </c>
      <c r="C34" s="199" t="s">
        <v>314</v>
      </c>
      <c r="D34" s="199" t="s">
        <v>314</v>
      </c>
      <c r="E34" s="109" t="s">
        <v>428</v>
      </c>
      <c r="F34" s="109" t="s">
        <v>23</v>
      </c>
      <c r="G34" s="124">
        <v>796</v>
      </c>
      <c r="H34" s="200" t="s">
        <v>7</v>
      </c>
      <c r="I34" s="201">
        <v>1</v>
      </c>
      <c r="J34" s="111" t="s">
        <v>40</v>
      </c>
      <c r="K34" s="109" t="s">
        <v>17</v>
      </c>
      <c r="L34" s="110">
        <v>3000</v>
      </c>
      <c r="M34" s="143">
        <v>43862</v>
      </c>
      <c r="N34" s="143">
        <v>44166</v>
      </c>
      <c r="O34" s="109" t="s">
        <v>32</v>
      </c>
      <c r="P34" s="112" t="s">
        <v>48</v>
      </c>
    </row>
    <row r="35" spans="1:16" ht="76.5">
      <c r="A35" s="92">
        <v>130</v>
      </c>
      <c r="B35" s="69">
        <f t="shared" si="0"/>
        <v>29</v>
      </c>
      <c r="C35" s="199" t="s">
        <v>95</v>
      </c>
      <c r="D35" s="199" t="s">
        <v>118</v>
      </c>
      <c r="E35" s="109" t="s">
        <v>278</v>
      </c>
      <c r="F35" s="109" t="s">
        <v>18</v>
      </c>
      <c r="G35" s="202">
        <v>796</v>
      </c>
      <c r="H35" s="200" t="s">
        <v>7</v>
      </c>
      <c r="I35" s="201">
        <v>8</v>
      </c>
      <c r="J35" s="111" t="s">
        <v>40</v>
      </c>
      <c r="K35" s="109" t="s">
        <v>17</v>
      </c>
      <c r="L35" s="110">
        <v>230</v>
      </c>
      <c r="M35" s="143">
        <v>43862</v>
      </c>
      <c r="N35" s="143">
        <v>44228</v>
      </c>
      <c r="O35" s="109" t="s">
        <v>32</v>
      </c>
      <c r="P35" s="112" t="s">
        <v>48</v>
      </c>
    </row>
    <row r="36" spans="1:16" ht="114.75">
      <c r="A36" s="92"/>
      <c r="B36" s="69">
        <f t="shared" si="0"/>
        <v>30</v>
      </c>
      <c r="C36" s="108" t="s">
        <v>488</v>
      </c>
      <c r="D36" s="108" t="s">
        <v>489</v>
      </c>
      <c r="E36" s="134" t="s">
        <v>475</v>
      </c>
      <c r="F36" s="134" t="s">
        <v>18</v>
      </c>
      <c r="G36" s="135">
        <f t="shared" si="3"/>
        <v>796</v>
      </c>
      <c r="H36" s="135" t="s">
        <v>7</v>
      </c>
      <c r="I36" s="136">
        <f>SUM(I27:I28)</f>
        <v>2</v>
      </c>
      <c r="J36" s="137" t="s">
        <v>22</v>
      </c>
      <c r="K36" s="134" t="s">
        <v>33</v>
      </c>
      <c r="L36" s="136">
        <v>300</v>
      </c>
      <c r="M36" s="111" t="s">
        <v>73</v>
      </c>
      <c r="N36" s="111" t="s">
        <v>192</v>
      </c>
      <c r="O36" s="109" t="s">
        <v>32</v>
      </c>
      <c r="P36" s="112" t="s">
        <v>48</v>
      </c>
    </row>
    <row r="37" spans="1:16" ht="25.5">
      <c r="A37" s="92"/>
      <c r="B37" s="69">
        <f t="shared" si="0"/>
        <v>31</v>
      </c>
      <c r="C37" s="138" t="s">
        <v>471</v>
      </c>
      <c r="D37" s="138" t="s">
        <v>472</v>
      </c>
      <c r="E37" s="139" t="s">
        <v>473</v>
      </c>
      <c r="F37" s="139" t="s">
        <v>18</v>
      </c>
      <c r="G37" s="115">
        <v>796</v>
      </c>
      <c r="H37" s="115" t="s">
        <v>7</v>
      </c>
      <c r="I37" s="110" t="s">
        <v>1</v>
      </c>
      <c r="J37" s="111" t="s">
        <v>40</v>
      </c>
      <c r="K37" s="131" t="s">
        <v>17</v>
      </c>
      <c r="L37" s="110">
        <v>325.05</v>
      </c>
      <c r="M37" s="111" t="s">
        <v>73</v>
      </c>
      <c r="N37" s="111" t="s">
        <v>166</v>
      </c>
      <c r="O37" s="109" t="s">
        <v>249</v>
      </c>
      <c r="P37" s="114" t="s">
        <v>56</v>
      </c>
    </row>
    <row r="38" spans="1:16" ht="51">
      <c r="A38" s="91">
        <v>38</v>
      </c>
      <c r="B38" s="69">
        <f t="shared" si="0"/>
        <v>32</v>
      </c>
      <c r="C38" s="108" t="s">
        <v>100</v>
      </c>
      <c r="D38" s="113" t="s">
        <v>100</v>
      </c>
      <c r="E38" s="109" t="s">
        <v>205</v>
      </c>
      <c r="F38" s="109" t="s">
        <v>57</v>
      </c>
      <c r="G38" s="124">
        <f t="shared" ref="G38:G48" si="4">IF(H38="тн",168,IF(H38="шт",796,IF(H38="кг",166,IF(H38="м2",55,IF(H38="м3",113,IF(H38="п.м.",18,IF(H38="секц",840,IF(H38="компл",839,0))))))))</f>
        <v>166</v>
      </c>
      <c r="H38" s="109" t="s">
        <v>46</v>
      </c>
      <c r="I38" s="110" t="s">
        <v>1</v>
      </c>
      <c r="J38" s="111">
        <v>30401</v>
      </c>
      <c r="K38" s="109" t="s">
        <v>17</v>
      </c>
      <c r="L38" s="110">
        <v>2000</v>
      </c>
      <c r="M38" s="111" t="s">
        <v>73</v>
      </c>
      <c r="N38" s="111" t="s">
        <v>158</v>
      </c>
      <c r="O38" s="109" t="s">
        <v>249</v>
      </c>
      <c r="P38" s="112" t="s">
        <v>56</v>
      </c>
    </row>
    <row r="39" spans="1:16" ht="63.75">
      <c r="A39" s="91">
        <v>38</v>
      </c>
      <c r="B39" s="69">
        <f t="shared" si="0"/>
        <v>33</v>
      </c>
      <c r="C39" s="108" t="s">
        <v>229</v>
      </c>
      <c r="D39" s="113" t="s">
        <v>129</v>
      </c>
      <c r="E39" s="109" t="s">
        <v>280</v>
      </c>
      <c r="F39" s="109" t="s">
        <v>18</v>
      </c>
      <c r="G39" s="124">
        <f t="shared" si="4"/>
        <v>796</v>
      </c>
      <c r="H39" s="109" t="s">
        <v>7</v>
      </c>
      <c r="I39" s="110" t="s">
        <v>1</v>
      </c>
      <c r="J39" s="111">
        <v>30401</v>
      </c>
      <c r="K39" s="109" t="s">
        <v>17</v>
      </c>
      <c r="L39" s="110">
        <v>800</v>
      </c>
      <c r="M39" s="111" t="s">
        <v>73</v>
      </c>
      <c r="N39" s="111" t="s">
        <v>158</v>
      </c>
      <c r="O39" s="109" t="s">
        <v>249</v>
      </c>
      <c r="P39" s="112" t="s">
        <v>56</v>
      </c>
    </row>
    <row r="40" spans="1:16" ht="51">
      <c r="A40" s="91">
        <v>19</v>
      </c>
      <c r="B40" s="69">
        <f t="shared" si="0"/>
        <v>34</v>
      </c>
      <c r="C40" s="108" t="s">
        <v>229</v>
      </c>
      <c r="D40" s="113" t="s">
        <v>129</v>
      </c>
      <c r="E40" s="109" t="s">
        <v>380</v>
      </c>
      <c r="F40" s="109" t="s">
        <v>381</v>
      </c>
      <c r="G40" s="124">
        <f t="shared" si="4"/>
        <v>796</v>
      </c>
      <c r="H40" s="109" t="s">
        <v>7</v>
      </c>
      <c r="I40" s="110" t="s">
        <v>1</v>
      </c>
      <c r="J40" s="111">
        <v>30401</v>
      </c>
      <c r="K40" s="109" t="s">
        <v>17</v>
      </c>
      <c r="L40" s="110">
        <v>2000</v>
      </c>
      <c r="M40" s="111" t="s">
        <v>73</v>
      </c>
      <c r="N40" s="111" t="s">
        <v>158</v>
      </c>
      <c r="O40" s="109" t="s">
        <v>249</v>
      </c>
      <c r="P40" s="112" t="s">
        <v>56</v>
      </c>
    </row>
    <row r="41" spans="1:16" s="6" customFormat="1" ht="76.5">
      <c r="A41" s="92"/>
      <c r="B41" s="69">
        <f t="shared" si="0"/>
        <v>35</v>
      </c>
      <c r="C41" s="95" t="s">
        <v>229</v>
      </c>
      <c r="D41" s="101" t="s">
        <v>128</v>
      </c>
      <c r="E41" s="96" t="s">
        <v>379</v>
      </c>
      <c r="F41" s="96" t="s">
        <v>382</v>
      </c>
      <c r="G41" s="103">
        <f t="shared" si="4"/>
        <v>796</v>
      </c>
      <c r="H41" s="96" t="s">
        <v>7</v>
      </c>
      <c r="I41" s="97" t="s">
        <v>1</v>
      </c>
      <c r="J41" s="98">
        <v>30401</v>
      </c>
      <c r="K41" s="96" t="s">
        <v>17</v>
      </c>
      <c r="L41" s="97">
        <v>2200</v>
      </c>
      <c r="M41" s="98" t="s">
        <v>73</v>
      </c>
      <c r="N41" s="98" t="s">
        <v>158</v>
      </c>
      <c r="O41" s="96" t="s">
        <v>249</v>
      </c>
      <c r="P41" s="99" t="s">
        <v>56</v>
      </c>
    </row>
    <row r="42" spans="1:16" s="3" customFormat="1" ht="76.5">
      <c r="A42" s="91">
        <v>20</v>
      </c>
      <c r="B42" s="69">
        <f t="shared" si="0"/>
        <v>36</v>
      </c>
      <c r="C42" s="108" t="s">
        <v>229</v>
      </c>
      <c r="D42" s="113" t="s">
        <v>129</v>
      </c>
      <c r="E42" s="109" t="s">
        <v>445</v>
      </c>
      <c r="F42" s="109" t="s">
        <v>446</v>
      </c>
      <c r="G42" s="124">
        <f t="shared" si="4"/>
        <v>796</v>
      </c>
      <c r="H42" s="109" t="s">
        <v>7</v>
      </c>
      <c r="I42" s="110" t="s">
        <v>1</v>
      </c>
      <c r="J42" s="111">
        <v>30401</v>
      </c>
      <c r="K42" s="109" t="s">
        <v>17</v>
      </c>
      <c r="L42" s="110">
        <v>9500</v>
      </c>
      <c r="M42" s="111" t="s">
        <v>73</v>
      </c>
      <c r="N42" s="111" t="s">
        <v>158</v>
      </c>
      <c r="O42" s="109" t="s">
        <v>249</v>
      </c>
      <c r="P42" s="112" t="s">
        <v>56</v>
      </c>
    </row>
    <row r="43" spans="1:16" s="3" customFormat="1" ht="76.5">
      <c r="A43" s="91">
        <v>23</v>
      </c>
      <c r="B43" s="69">
        <f t="shared" si="0"/>
        <v>37</v>
      </c>
      <c r="C43" s="95" t="s">
        <v>229</v>
      </c>
      <c r="D43" s="101" t="s">
        <v>129</v>
      </c>
      <c r="E43" s="96" t="s">
        <v>383</v>
      </c>
      <c r="F43" s="96" t="s">
        <v>384</v>
      </c>
      <c r="G43" s="103">
        <f t="shared" si="4"/>
        <v>796</v>
      </c>
      <c r="H43" s="96" t="s">
        <v>7</v>
      </c>
      <c r="I43" s="97" t="s">
        <v>1</v>
      </c>
      <c r="J43" s="98">
        <v>30401</v>
      </c>
      <c r="K43" s="96" t="s">
        <v>17</v>
      </c>
      <c r="L43" s="97">
        <v>1300</v>
      </c>
      <c r="M43" s="98" t="s">
        <v>73</v>
      </c>
      <c r="N43" s="98" t="s">
        <v>158</v>
      </c>
      <c r="O43" s="96" t="s">
        <v>249</v>
      </c>
      <c r="P43" s="99" t="s">
        <v>56</v>
      </c>
    </row>
    <row r="44" spans="1:16" ht="51">
      <c r="A44" s="91">
        <v>25</v>
      </c>
      <c r="B44" s="69">
        <f t="shared" si="0"/>
        <v>38</v>
      </c>
      <c r="C44" s="95" t="s">
        <v>229</v>
      </c>
      <c r="D44" s="101" t="s">
        <v>129</v>
      </c>
      <c r="E44" s="96" t="s">
        <v>279</v>
      </c>
      <c r="F44" s="96" t="s">
        <v>141</v>
      </c>
      <c r="G44" s="103">
        <f t="shared" si="4"/>
        <v>796</v>
      </c>
      <c r="H44" s="96" t="s">
        <v>7</v>
      </c>
      <c r="I44" s="97" t="s">
        <v>1</v>
      </c>
      <c r="J44" s="98">
        <v>30401</v>
      </c>
      <c r="K44" s="96" t="s">
        <v>17</v>
      </c>
      <c r="L44" s="97">
        <v>500</v>
      </c>
      <c r="M44" s="98" t="s">
        <v>73</v>
      </c>
      <c r="N44" s="98" t="s">
        <v>158</v>
      </c>
      <c r="O44" s="96" t="s">
        <v>249</v>
      </c>
      <c r="P44" s="99" t="s">
        <v>56</v>
      </c>
    </row>
    <row r="45" spans="1:16" s="3" customFormat="1" ht="25.5">
      <c r="A45" s="91">
        <v>10</v>
      </c>
      <c r="B45" s="69">
        <f>B44+1</f>
        <v>39</v>
      </c>
      <c r="C45" s="101" t="s">
        <v>150</v>
      </c>
      <c r="D45" s="95" t="s">
        <v>151</v>
      </c>
      <c r="E45" s="96" t="s">
        <v>245</v>
      </c>
      <c r="F45" s="96" t="s">
        <v>18</v>
      </c>
      <c r="G45" s="99">
        <f>IF(H45="тн",168,IF(H45="шт",796,IF(H45="кг",166,IF(H45="м2",55,IF(H45="м3",113,IF(H45="п.м.",18,IF(H45="секц",840,IF(H45="компл",839,0))))))))</f>
        <v>168</v>
      </c>
      <c r="H45" s="99" t="s">
        <v>0</v>
      </c>
      <c r="I45" s="97">
        <v>20</v>
      </c>
      <c r="J45" s="98" t="s">
        <v>22</v>
      </c>
      <c r="K45" s="96" t="s">
        <v>33</v>
      </c>
      <c r="L45" s="97">
        <v>140</v>
      </c>
      <c r="M45" s="98" t="s">
        <v>73</v>
      </c>
      <c r="N45" s="98" t="s">
        <v>158</v>
      </c>
      <c r="O45" s="96" t="s">
        <v>32</v>
      </c>
      <c r="P45" s="99" t="s">
        <v>48</v>
      </c>
    </row>
    <row r="46" spans="1:16" s="3" customFormat="1" ht="76.5">
      <c r="A46" s="91"/>
      <c r="B46" s="69">
        <f>B45+1</f>
        <v>40</v>
      </c>
      <c r="C46" s="108" t="s">
        <v>283</v>
      </c>
      <c r="D46" s="203" t="s">
        <v>357</v>
      </c>
      <c r="E46" s="204" t="s">
        <v>490</v>
      </c>
      <c r="F46" s="205" t="s">
        <v>18</v>
      </c>
      <c r="G46" s="115">
        <f t="shared" si="4"/>
        <v>796</v>
      </c>
      <c r="H46" s="115" t="s">
        <v>7</v>
      </c>
      <c r="I46" s="115" t="s">
        <v>1</v>
      </c>
      <c r="J46" s="111" t="s">
        <v>175</v>
      </c>
      <c r="K46" s="131" t="s">
        <v>17</v>
      </c>
      <c r="L46" s="136">
        <v>1810</v>
      </c>
      <c r="M46" s="111" t="s">
        <v>73</v>
      </c>
      <c r="N46" s="111" t="s">
        <v>166</v>
      </c>
      <c r="O46" s="109" t="s">
        <v>249</v>
      </c>
      <c r="P46" s="114" t="s">
        <v>56</v>
      </c>
    </row>
    <row r="47" spans="1:16" s="3" customFormat="1" ht="89.25">
      <c r="A47" s="91"/>
      <c r="B47" s="69">
        <f t="shared" si="0"/>
        <v>41</v>
      </c>
      <c r="C47" s="108" t="s">
        <v>491</v>
      </c>
      <c r="D47" s="203" t="s">
        <v>492</v>
      </c>
      <c r="E47" s="204" t="s">
        <v>493</v>
      </c>
      <c r="F47" s="205" t="s">
        <v>18</v>
      </c>
      <c r="G47" s="115">
        <f t="shared" si="4"/>
        <v>796</v>
      </c>
      <c r="H47" s="115" t="s">
        <v>7</v>
      </c>
      <c r="I47" s="115" t="s">
        <v>1</v>
      </c>
      <c r="J47" s="111" t="s">
        <v>175</v>
      </c>
      <c r="K47" s="131" t="s">
        <v>17</v>
      </c>
      <c r="L47" s="136">
        <v>1005</v>
      </c>
      <c r="M47" s="111" t="s">
        <v>73</v>
      </c>
      <c r="N47" s="111" t="s">
        <v>166</v>
      </c>
      <c r="O47" s="109" t="s">
        <v>249</v>
      </c>
      <c r="P47" s="114" t="s">
        <v>56</v>
      </c>
    </row>
    <row r="48" spans="1:16" s="3" customFormat="1" ht="89.25">
      <c r="A48" s="91"/>
      <c r="B48" s="69">
        <f t="shared" si="0"/>
        <v>42</v>
      </c>
      <c r="C48" s="108" t="s">
        <v>491</v>
      </c>
      <c r="D48" s="203" t="s">
        <v>491</v>
      </c>
      <c r="E48" s="204" t="s">
        <v>494</v>
      </c>
      <c r="F48" s="205" t="s">
        <v>18</v>
      </c>
      <c r="G48" s="115">
        <f t="shared" si="4"/>
        <v>796</v>
      </c>
      <c r="H48" s="115" t="s">
        <v>7</v>
      </c>
      <c r="I48" s="115" t="s">
        <v>1</v>
      </c>
      <c r="J48" s="111" t="s">
        <v>175</v>
      </c>
      <c r="K48" s="131" t="s">
        <v>17</v>
      </c>
      <c r="L48" s="136">
        <v>2005</v>
      </c>
      <c r="M48" s="111" t="s">
        <v>73</v>
      </c>
      <c r="N48" s="111" t="s">
        <v>166</v>
      </c>
      <c r="O48" s="109" t="s">
        <v>249</v>
      </c>
      <c r="P48" s="114" t="s">
        <v>56</v>
      </c>
    </row>
    <row r="49" spans="1:16" s="28" customFormat="1" ht="25.5">
      <c r="A49" s="91">
        <v>32</v>
      </c>
      <c r="B49" s="69">
        <f t="shared" si="0"/>
        <v>43</v>
      </c>
      <c r="C49" s="39" t="s">
        <v>218</v>
      </c>
      <c r="D49" s="39" t="s">
        <v>220</v>
      </c>
      <c r="E49" s="75" t="s">
        <v>374</v>
      </c>
      <c r="F49" s="75" t="s">
        <v>375</v>
      </c>
      <c r="G49" s="75">
        <v>112</v>
      </c>
      <c r="H49" s="75" t="s">
        <v>54</v>
      </c>
      <c r="I49" s="74">
        <v>31408</v>
      </c>
      <c r="J49" s="7" t="s">
        <v>131</v>
      </c>
      <c r="K49" s="11" t="s">
        <v>130</v>
      </c>
      <c r="L49" s="74">
        <v>4830.79</v>
      </c>
      <c r="M49" s="72" t="s">
        <v>73</v>
      </c>
      <c r="N49" s="72" t="s">
        <v>192</v>
      </c>
      <c r="O49" s="75" t="s">
        <v>249</v>
      </c>
      <c r="P49" s="2" t="s">
        <v>56</v>
      </c>
    </row>
    <row r="50" spans="1:16" s="28" customFormat="1" ht="25.5">
      <c r="A50" s="91">
        <v>32</v>
      </c>
      <c r="B50" s="69">
        <f t="shared" si="0"/>
        <v>44</v>
      </c>
      <c r="C50" s="39" t="s">
        <v>218</v>
      </c>
      <c r="D50" s="39" t="s">
        <v>220</v>
      </c>
      <c r="E50" s="75" t="s">
        <v>376</v>
      </c>
      <c r="F50" s="75" t="s">
        <v>393</v>
      </c>
      <c r="G50" s="75">
        <v>112</v>
      </c>
      <c r="H50" s="75" t="s">
        <v>54</v>
      </c>
      <c r="I50" s="74">
        <v>1632</v>
      </c>
      <c r="J50" s="72" t="s">
        <v>40</v>
      </c>
      <c r="K50" s="75" t="s">
        <v>17</v>
      </c>
      <c r="L50" s="74">
        <v>226.41</v>
      </c>
      <c r="M50" s="72" t="s">
        <v>73</v>
      </c>
      <c r="N50" s="72" t="s">
        <v>192</v>
      </c>
      <c r="O50" s="75" t="s">
        <v>249</v>
      </c>
      <c r="P50" s="2" t="s">
        <v>56</v>
      </c>
    </row>
    <row r="51" spans="1:16" s="28" customFormat="1" ht="38.25" collapsed="1">
      <c r="A51" s="91">
        <v>32</v>
      </c>
      <c r="B51" s="69">
        <f t="shared" si="0"/>
        <v>45</v>
      </c>
      <c r="C51" s="101" t="s">
        <v>261</v>
      </c>
      <c r="D51" s="101" t="s">
        <v>256</v>
      </c>
      <c r="E51" s="96" t="s">
        <v>179</v>
      </c>
      <c r="F51" s="96" t="s">
        <v>18</v>
      </c>
      <c r="G51" s="103">
        <f t="shared" ref="G51:G112" si="5">IF(H51="тн",168,IF(H51="шт",796,IF(H51="кг",166,IF(H51="м2",55,IF(H51="м3",113,IF(H51="п.м.",18,IF(H51="секц",840,IF(H51="компл",839,0))))))))</f>
        <v>796</v>
      </c>
      <c r="H51" s="99" t="s">
        <v>7</v>
      </c>
      <c r="I51" s="97" t="s">
        <v>1</v>
      </c>
      <c r="J51" s="98" t="s">
        <v>131</v>
      </c>
      <c r="K51" s="104" t="s">
        <v>130</v>
      </c>
      <c r="L51" s="97">
        <v>6260.82</v>
      </c>
      <c r="M51" s="98" t="s">
        <v>73</v>
      </c>
      <c r="N51" s="98" t="s">
        <v>332</v>
      </c>
      <c r="O51" s="96" t="s">
        <v>249</v>
      </c>
      <c r="P51" s="96" t="s">
        <v>56</v>
      </c>
    </row>
    <row r="52" spans="1:16" s="28" customFormat="1" ht="66" customHeight="1" collapsed="1">
      <c r="A52" s="91">
        <v>32</v>
      </c>
      <c r="B52" s="69">
        <f t="shared" si="0"/>
        <v>46</v>
      </c>
      <c r="C52" s="113" t="s">
        <v>261</v>
      </c>
      <c r="D52" s="113" t="s">
        <v>256</v>
      </c>
      <c r="E52" s="109" t="s">
        <v>496</v>
      </c>
      <c r="F52" s="109" t="s">
        <v>18</v>
      </c>
      <c r="G52" s="124">
        <f t="shared" ref="G52" si="6">IF(H52="тн",168,IF(H52="шт",796,IF(H52="кг",166,IF(H52="м2",55,IF(H52="м3",113,IF(H52="п.м.",18,IF(H52="секц",840,IF(H52="компл",839,0))))))))</f>
        <v>796</v>
      </c>
      <c r="H52" s="112" t="s">
        <v>7</v>
      </c>
      <c r="I52" s="110" t="s">
        <v>1</v>
      </c>
      <c r="J52" s="130" t="s">
        <v>40</v>
      </c>
      <c r="K52" s="131" t="s">
        <v>17</v>
      </c>
      <c r="L52" s="110">
        <v>1722.58</v>
      </c>
      <c r="M52" s="111" t="s">
        <v>73</v>
      </c>
      <c r="N52" s="111" t="s">
        <v>202</v>
      </c>
      <c r="O52" s="109" t="s">
        <v>32</v>
      </c>
      <c r="P52" s="109" t="s">
        <v>48</v>
      </c>
    </row>
    <row r="53" spans="1:16" s="3" customFormat="1" ht="38.25">
      <c r="A53" s="92">
        <v>131</v>
      </c>
      <c r="B53" s="69">
        <f t="shared" si="0"/>
        <v>47</v>
      </c>
      <c r="C53" s="113" t="s">
        <v>261</v>
      </c>
      <c r="D53" s="113" t="s">
        <v>256</v>
      </c>
      <c r="E53" s="109" t="s">
        <v>180</v>
      </c>
      <c r="F53" s="109" t="s">
        <v>18</v>
      </c>
      <c r="G53" s="124">
        <f t="shared" si="5"/>
        <v>796</v>
      </c>
      <c r="H53" s="112" t="s">
        <v>7</v>
      </c>
      <c r="I53" s="110" t="s">
        <v>1</v>
      </c>
      <c r="J53" s="111" t="s">
        <v>131</v>
      </c>
      <c r="K53" s="131" t="s">
        <v>130</v>
      </c>
      <c r="L53" s="110">
        <v>215.6</v>
      </c>
      <c r="M53" s="111" t="s">
        <v>73</v>
      </c>
      <c r="N53" s="111" t="s">
        <v>332</v>
      </c>
      <c r="O53" s="109" t="s">
        <v>249</v>
      </c>
      <c r="P53" s="109" t="s">
        <v>56</v>
      </c>
    </row>
    <row r="54" spans="1:16" ht="38.25">
      <c r="A54" s="91"/>
      <c r="B54" s="69">
        <f t="shared" si="0"/>
        <v>48</v>
      </c>
      <c r="C54" s="25" t="s">
        <v>271</v>
      </c>
      <c r="D54" s="25" t="s">
        <v>270</v>
      </c>
      <c r="E54" s="75" t="s">
        <v>355</v>
      </c>
      <c r="F54" s="75" t="s">
        <v>18</v>
      </c>
      <c r="G54" s="5">
        <f t="shared" si="5"/>
        <v>796</v>
      </c>
      <c r="H54" s="75" t="s">
        <v>7</v>
      </c>
      <c r="I54" s="74" t="s">
        <v>1</v>
      </c>
      <c r="J54" s="72" t="s">
        <v>40</v>
      </c>
      <c r="K54" s="11" t="s">
        <v>17</v>
      </c>
      <c r="L54" s="74">
        <v>1000</v>
      </c>
      <c r="M54" s="16">
        <v>43862</v>
      </c>
      <c r="N54" s="72" t="s">
        <v>333</v>
      </c>
      <c r="O54" s="75" t="s">
        <v>249</v>
      </c>
      <c r="P54" s="9" t="s">
        <v>56</v>
      </c>
    </row>
    <row r="55" spans="1:16" ht="25.5">
      <c r="A55" s="91">
        <v>51</v>
      </c>
      <c r="B55" s="69">
        <f t="shared" si="0"/>
        <v>49</v>
      </c>
      <c r="C55" s="25" t="s">
        <v>271</v>
      </c>
      <c r="D55" s="25" t="s">
        <v>270</v>
      </c>
      <c r="E55" s="75" t="s">
        <v>356</v>
      </c>
      <c r="F55" s="75" t="s">
        <v>18</v>
      </c>
      <c r="G55" s="5">
        <f t="shared" si="5"/>
        <v>796</v>
      </c>
      <c r="H55" s="75" t="s">
        <v>7</v>
      </c>
      <c r="I55" s="74" t="s">
        <v>1</v>
      </c>
      <c r="J55" s="72" t="s">
        <v>40</v>
      </c>
      <c r="K55" s="11" t="s">
        <v>17</v>
      </c>
      <c r="L55" s="74">
        <v>500</v>
      </c>
      <c r="M55" s="16">
        <v>43862</v>
      </c>
      <c r="N55" s="72" t="s">
        <v>333</v>
      </c>
      <c r="O55" s="75" t="s">
        <v>249</v>
      </c>
      <c r="P55" s="9" t="s">
        <v>56</v>
      </c>
    </row>
    <row r="56" spans="1:16" s="3" customFormat="1" ht="38.25">
      <c r="A56" s="91"/>
      <c r="B56" s="69">
        <f t="shared" si="0"/>
        <v>50</v>
      </c>
      <c r="C56" s="101" t="s">
        <v>529</v>
      </c>
      <c r="D56" s="118" t="s">
        <v>529</v>
      </c>
      <c r="E56" s="96" t="s">
        <v>530</v>
      </c>
      <c r="F56" s="96" t="s">
        <v>18</v>
      </c>
      <c r="G56" s="214">
        <f t="shared" si="5"/>
        <v>796</v>
      </c>
      <c r="H56" s="96" t="s">
        <v>7</v>
      </c>
      <c r="I56" s="97" t="s">
        <v>1</v>
      </c>
      <c r="J56" s="98" t="s">
        <v>131</v>
      </c>
      <c r="K56" s="104" t="s">
        <v>130</v>
      </c>
      <c r="L56" s="119">
        <v>473.24</v>
      </c>
      <c r="M56" s="120">
        <v>43862</v>
      </c>
      <c r="N56" s="98" t="s">
        <v>240</v>
      </c>
      <c r="O56" s="96" t="s">
        <v>249</v>
      </c>
      <c r="P56" s="102" t="s">
        <v>56</v>
      </c>
    </row>
    <row r="57" spans="1:16" s="3" customFormat="1" ht="25.5">
      <c r="A57" s="91"/>
      <c r="B57" s="69"/>
      <c r="C57" s="101" t="s">
        <v>531</v>
      </c>
      <c r="D57" s="101" t="s">
        <v>531</v>
      </c>
      <c r="E57" s="96" t="s">
        <v>532</v>
      </c>
      <c r="F57" s="96" t="s">
        <v>18</v>
      </c>
      <c r="G57" s="214">
        <f t="shared" si="5"/>
        <v>796</v>
      </c>
      <c r="H57" s="96" t="s">
        <v>7</v>
      </c>
      <c r="I57" s="97" t="s">
        <v>1</v>
      </c>
      <c r="J57" s="98" t="s">
        <v>131</v>
      </c>
      <c r="K57" s="104" t="s">
        <v>130</v>
      </c>
      <c r="L57" s="119">
        <v>581.76</v>
      </c>
      <c r="M57" s="120">
        <v>43862</v>
      </c>
      <c r="N57" s="98" t="s">
        <v>240</v>
      </c>
      <c r="O57" s="96" t="s">
        <v>249</v>
      </c>
      <c r="P57" s="102" t="s">
        <v>56</v>
      </c>
    </row>
    <row r="58" spans="1:16" s="3" customFormat="1" ht="25.5">
      <c r="A58" s="91"/>
      <c r="B58" s="69"/>
      <c r="C58" s="101" t="s">
        <v>533</v>
      </c>
      <c r="D58" s="118" t="s">
        <v>533</v>
      </c>
      <c r="E58" s="96" t="s">
        <v>534</v>
      </c>
      <c r="F58" s="96" t="s">
        <v>18</v>
      </c>
      <c r="G58" s="214">
        <f t="shared" si="5"/>
        <v>796</v>
      </c>
      <c r="H58" s="96" t="s">
        <v>7</v>
      </c>
      <c r="I58" s="97" t="s">
        <v>1</v>
      </c>
      <c r="J58" s="98" t="s">
        <v>131</v>
      </c>
      <c r="K58" s="104" t="s">
        <v>130</v>
      </c>
      <c r="L58" s="119">
        <v>647.36</v>
      </c>
      <c r="M58" s="120">
        <v>43862</v>
      </c>
      <c r="N58" s="98" t="s">
        <v>240</v>
      </c>
      <c r="O58" s="96" t="s">
        <v>249</v>
      </c>
      <c r="P58" s="102" t="s">
        <v>56</v>
      </c>
    </row>
    <row r="59" spans="1:16" s="3" customFormat="1" ht="25.5">
      <c r="A59" s="91"/>
      <c r="B59" s="69"/>
      <c r="C59" s="101" t="s">
        <v>148</v>
      </c>
      <c r="D59" s="118" t="s">
        <v>148</v>
      </c>
      <c r="E59" s="96" t="s">
        <v>204</v>
      </c>
      <c r="F59" s="96" t="s">
        <v>18</v>
      </c>
      <c r="G59" s="214">
        <f t="shared" si="5"/>
        <v>796</v>
      </c>
      <c r="H59" s="96" t="s">
        <v>7</v>
      </c>
      <c r="I59" s="97" t="s">
        <v>1</v>
      </c>
      <c r="J59" s="98" t="s">
        <v>131</v>
      </c>
      <c r="K59" s="104" t="s">
        <v>130</v>
      </c>
      <c r="L59" s="119">
        <v>208.69</v>
      </c>
      <c r="M59" s="120">
        <v>43862</v>
      </c>
      <c r="N59" s="98" t="s">
        <v>240</v>
      </c>
      <c r="O59" s="96" t="s">
        <v>249</v>
      </c>
      <c r="P59" s="102" t="s">
        <v>56</v>
      </c>
    </row>
    <row r="60" spans="1:16" s="3" customFormat="1" ht="25.5">
      <c r="A60" s="91"/>
      <c r="B60" s="69"/>
      <c r="C60" s="101" t="s">
        <v>535</v>
      </c>
      <c r="D60" s="118" t="s">
        <v>535</v>
      </c>
      <c r="E60" s="96" t="s">
        <v>536</v>
      </c>
      <c r="F60" s="96" t="s">
        <v>18</v>
      </c>
      <c r="G60" s="214">
        <f t="shared" si="5"/>
        <v>796</v>
      </c>
      <c r="H60" s="96" t="s">
        <v>7</v>
      </c>
      <c r="I60" s="97" t="s">
        <v>1</v>
      </c>
      <c r="J60" s="98" t="s">
        <v>131</v>
      </c>
      <c r="K60" s="104" t="s">
        <v>130</v>
      </c>
      <c r="L60" s="119">
        <v>444.11</v>
      </c>
      <c r="M60" s="120">
        <v>43862</v>
      </c>
      <c r="N60" s="98" t="s">
        <v>240</v>
      </c>
      <c r="O60" s="96" t="s">
        <v>249</v>
      </c>
      <c r="P60" s="102" t="s">
        <v>56</v>
      </c>
    </row>
    <row r="61" spans="1:16" s="3" customFormat="1" ht="25.5">
      <c r="A61" s="91"/>
      <c r="B61" s="69"/>
      <c r="C61" s="101" t="s">
        <v>230</v>
      </c>
      <c r="D61" s="118" t="s">
        <v>230</v>
      </c>
      <c r="E61" s="96" t="s">
        <v>537</v>
      </c>
      <c r="F61" s="96" t="s">
        <v>18</v>
      </c>
      <c r="G61" s="214">
        <f t="shared" si="5"/>
        <v>796</v>
      </c>
      <c r="H61" s="96" t="s">
        <v>7</v>
      </c>
      <c r="I61" s="97" t="s">
        <v>1</v>
      </c>
      <c r="J61" s="98" t="s">
        <v>131</v>
      </c>
      <c r="K61" s="104" t="s">
        <v>130</v>
      </c>
      <c r="L61" s="119">
        <v>221.88</v>
      </c>
      <c r="M61" s="120">
        <v>43862</v>
      </c>
      <c r="N61" s="98" t="s">
        <v>240</v>
      </c>
      <c r="O61" s="96" t="s">
        <v>249</v>
      </c>
      <c r="P61" s="102" t="s">
        <v>56</v>
      </c>
    </row>
    <row r="62" spans="1:16" s="3" customFormat="1" ht="25.5">
      <c r="A62" s="91"/>
      <c r="B62" s="69"/>
      <c r="C62" s="101" t="s">
        <v>535</v>
      </c>
      <c r="D62" s="118" t="s">
        <v>535</v>
      </c>
      <c r="E62" s="96" t="s">
        <v>538</v>
      </c>
      <c r="F62" s="96" t="s">
        <v>18</v>
      </c>
      <c r="G62" s="214">
        <f t="shared" si="5"/>
        <v>796</v>
      </c>
      <c r="H62" s="96" t="s">
        <v>7</v>
      </c>
      <c r="I62" s="97" t="s">
        <v>1</v>
      </c>
      <c r="J62" s="98" t="s">
        <v>131</v>
      </c>
      <c r="K62" s="104" t="s">
        <v>130</v>
      </c>
      <c r="L62" s="119">
        <v>229.41</v>
      </c>
      <c r="M62" s="120">
        <v>43862</v>
      </c>
      <c r="N62" s="98" t="s">
        <v>240</v>
      </c>
      <c r="O62" s="96" t="s">
        <v>249</v>
      </c>
      <c r="P62" s="102" t="s">
        <v>56</v>
      </c>
    </row>
    <row r="63" spans="1:16" s="3" customFormat="1" ht="25.5">
      <c r="A63" s="91"/>
      <c r="B63" s="69"/>
      <c r="C63" s="101" t="s">
        <v>539</v>
      </c>
      <c r="D63" s="118" t="s">
        <v>539</v>
      </c>
      <c r="E63" s="96" t="s">
        <v>540</v>
      </c>
      <c r="F63" s="96" t="s">
        <v>18</v>
      </c>
      <c r="G63" s="214">
        <f t="shared" si="5"/>
        <v>796</v>
      </c>
      <c r="H63" s="96" t="s">
        <v>7</v>
      </c>
      <c r="I63" s="97" t="s">
        <v>1</v>
      </c>
      <c r="J63" s="98" t="s">
        <v>131</v>
      </c>
      <c r="K63" s="104" t="s">
        <v>130</v>
      </c>
      <c r="L63" s="119">
        <v>140.07</v>
      </c>
      <c r="M63" s="120">
        <v>43862</v>
      </c>
      <c r="N63" s="98" t="s">
        <v>240</v>
      </c>
      <c r="O63" s="96" t="s">
        <v>249</v>
      </c>
      <c r="P63" s="102" t="s">
        <v>56</v>
      </c>
    </row>
    <row r="64" spans="1:16" s="3" customFormat="1" ht="38.25">
      <c r="A64" s="91"/>
      <c r="B64" s="69"/>
      <c r="C64" s="101" t="s">
        <v>541</v>
      </c>
      <c r="D64" s="101" t="s">
        <v>541</v>
      </c>
      <c r="E64" s="96" t="s">
        <v>542</v>
      </c>
      <c r="F64" s="96" t="s">
        <v>18</v>
      </c>
      <c r="G64" s="214">
        <f t="shared" si="5"/>
        <v>796</v>
      </c>
      <c r="H64" s="96" t="s">
        <v>7</v>
      </c>
      <c r="I64" s="97" t="s">
        <v>1</v>
      </c>
      <c r="J64" s="98" t="s">
        <v>131</v>
      </c>
      <c r="K64" s="104" t="s">
        <v>130</v>
      </c>
      <c r="L64" s="119">
        <v>1733.95</v>
      </c>
      <c r="M64" s="120">
        <v>43862</v>
      </c>
      <c r="N64" s="98" t="s">
        <v>240</v>
      </c>
      <c r="O64" s="96" t="s">
        <v>249</v>
      </c>
      <c r="P64" s="102" t="s">
        <v>56</v>
      </c>
    </row>
    <row r="65" spans="1:16" s="3" customFormat="1" ht="25.5">
      <c r="A65" s="91"/>
      <c r="B65" s="69"/>
      <c r="C65" s="101" t="s">
        <v>539</v>
      </c>
      <c r="D65" s="118" t="s">
        <v>539</v>
      </c>
      <c r="E65" s="96" t="s">
        <v>543</v>
      </c>
      <c r="F65" s="96" t="s">
        <v>18</v>
      </c>
      <c r="G65" s="214">
        <f t="shared" si="5"/>
        <v>796</v>
      </c>
      <c r="H65" s="96" t="s">
        <v>7</v>
      </c>
      <c r="I65" s="97" t="s">
        <v>1</v>
      </c>
      <c r="J65" s="98" t="s">
        <v>131</v>
      </c>
      <c r="K65" s="104" t="s">
        <v>130</v>
      </c>
      <c r="L65" s="119">
        <v>1344.83</v>
      </c>
      <c r="M65" s="120">
        <v>43862</v>
      </c>
      <c r="N65" s="98" t="s">
        <v>240</v>
      </c>
      <c r="O65" s="96" t="s">
        <v>249</v>
      </c>
      <c r="P65" s="102" t="s">
        <v>56</v>
      </c>
    </row>
    <row r="66" spans="1:16" s="3" customFormat="1" ht="38.25">
      <c r="A66" s="91"/>
      <c r="B66" s="69"/>
      <c r="C66" s="101" t="s">
        <v>261</v>
      </c>
      <c r="D66" s="101" t="s">
        <v>256</v>
      </c>
      <c r="E66" s="96" t="s">
        <v>560</v>
      </c>
      <c r="F66" s="96" t="s">
        <v>18</v>
      </c>
      <c r="G66" s="103">
        <f t="shared" si="5"/>
        <v>796</v>
      </c>
      <c r="H66" s="99" t="s">
        <v>7</v>
      </c>
      <c r="I66" s="97" t="s">
        <v>1</v>
      </c>
      <c r="J66" s="98" t="s">
        <v>131</v>
      </c>
      <c r="K66" s="104" t="s">
        <v>130</v>
      </c>
      <c r="L66" s="97">
        <v>1200</v>
      </c>
      <c r="M66" s="216" t="s">
        <v>73</v>
      </c>
      <c r="N66" s="98" t="s">
        <v>240</v>
      </c>
      <c r="O66" s="96" t="s">
        <v>249</v>
      </c>
      <c r="P66" s="96" t="s">
        <v>56</v>
      </c>
    </row>
    <row r="67" spans="1:16" s="3" customFormat="1" ht="25.5">
      <c r="A67" s="91"/>
      <c r="B67" s="69"/>
      <c r="C67" s="101" t="s">
        <v>561</v>
      </c>
      <c r="D67" s="118" t="s">
        <v>561</v>
      </c>
      <c r="E67" s="102" t="s">
        <v>562</v>
      </c>
      <c r="F67" s="96" t="s">
        <v>18</v>
      </c>
      <c r="G67" s="214">
        <f t="shared" si="5"/>
        <v>796</v>
      </c>
      <c r="H67" s="96" t="s">
        <v>7</v>
      </c>
      <c r="I67" s="97" t="s">
        <v>1</v>
      </c>
      <c r="J67" s="98" t="s">
        <v>131</v>
      </c>
      <c r="K67" s="104" t="s">
        <v>130</v>
      </c>
      <c r="L67" s="151">
        <v>395.02</v>
      </c>
      <c r="M67" s="98" t="s">
        <v>202</v>
      </c>
      <c r="N67" s="98" t="s">
        <v>240</v>
      </c>
      <c r="O67" s="96" t="s">
        <v>249</v>
      </c>
      <c r="P67" s="99" t="s">
        <v>56</v>
      </c>
    </row>
    <row r="68" spans="1:16" s="3" customFormat="1" ht="25.5">
      <c r="A68" s="91"/>
      <c r="B68" s="69"/>
      <c r="C68" s="101" t="s">
        <v>289</v>
      </c>
      <c r="D68" s="118" t="s">
        <v>289</v>
      </c>
      <c r="E68" s="102" t="s">
        <v>563</v>
      </c>
      <c r="F68" s="96" t="s">
        <v>18</v>
      </c>
      <c r="G68" s="214">
        <f t="shared" si="5"/>
        <v>796</v>
      </c>
      <c r="H68" s="96" t="s">
        <v>7</v>
      </c>
      <c r="I68" s="97" t="s">
        <v>1</v>
      </c>
      <c r="J68" s="98" t="s">
        <v>131</v>
      </c>
      <c r="K68" s="104" t="s">
        <v>130</v>
      </c>
      <c r="L68" s="151">
        <v>840.04</v>
      </c>
      <c r="M68" s="98" t="s">
        <v>202</v>
      </c>
      <c r="N68" s="98" t="s">
        <v>240</v>
      </c>
      <c r="O68" s="96" t="s">
        <v>249</v>
      </c>
      <c r="P68" s="99" t="s">
        <v>56</v>
      </c>
    </row>
    <row r="69" spans="1:16" s="3" customFormat="1" ht="25.5">
      <c r="A69" s="91"/>
      <c r="B69" s="69"/>
      <c r="C69" s="101" t="s">
        <v>564</v>
      </c>
      <c r="D69" s="101" t="s">
        <v>565</v>
      </c>
      <c r="E69" s="102" t="s">
        <v>566</v>
      </c>
      <c r="F69" s="96" t="s">
        <v>18</v>
      </c>
      <c r="G69" s="214">
        <f t="shared" si="5"/>
        <v>796</v>
      </c>
      <c r="H69" s="96" t="s">
        <v>7</v>
      </c>
      <c r="I69" s="97" t="s">
        <v>1</v>
      </c>
      <c r="J69" s="98" t="s">
        <v>131</v>
      </c>
      <c r="K69" s="104" t="s">
        <v>130</v>
      </c>
      <c r="L69" s="151">
        <v>406.64</v>
      </c>
      <c r="M69" s="98" t="s">
        <v>202</v>
      </c>
      <c r="N69" s="98" t="s">
        <v>240</v>
      </c>
      <c r="O69" s="96" t="s">
        <v>249</v>
      </c>
      <c r="P69" s="99" t="s">
        <v>56</v>
      </c>
    </row>
    <row r="70" spans="1:16" s="3" customFormat="1" ht="25.5">
      <c r="A70" s="91"/>
      <c r="B70" s="69"/>
      <c r="C70" s="101" t="s">
        <v>567</v>
      </c>
      <c r="D70" s="118" t="s">
        <v>567</v>
      </c>
      <c r="E70" s="102" t="s">
        <v>568</v>
      </c>
      <c r="F70" s="96" t="s">
        <v>18</v>
      </c>
      <c r="G70" s="214">
        <f t="shared" si="5"/>
        <v>796</v>
      </c>
      <c r="H70" s="96" t="s">
        <v>7</v>
      </c>
      <c r="I70" s="97" t="s">
        <v>1</v>
      </c>
      <c r="J70" s="98" t="s">
        <v>131</v>
      </c>
      <c r="K70" s="104" t="s">
        <v>130</v>
      </c>
      <c r="L70" s="151">
        <v>545.20000000000005</v>
      </c>
      <c r="M70" s="98" t="s">
        <v>202</v>
      </c>
      <c r="N70" s="98" t="s">
        <v>240</v>
      </c>
      <c r="O70" s="96" t="s">
        <v>249</v>
      </c>
      <c r="P70" s="99" t="s">
        <v>56</v>
      </c>
    </row>
    <row r="71" spans="1:16" s="3" customFormat="1" ht="25.5">
      <c r="A71" s="91"/>
      <c r="B71" s="69"/>
      <c r="C71" s="101" t="s">
        <v>289</v>
      </c>
      <c r="D71" s="101" t="s">
        <v>512</v>
      </c>
      <c r="E71" s="102" t="s">
        <v>569</v>
      </c>
      <c r="F71" s="96" t="s">
        <v>18</v>
      </c>
      <c r="G71" s="214">
        <f t="shared" si="5"/>
        <v>796</v>
      </c>
      <c r="H71" s="96" t="s">
        <v>7</v>
      </c>
      <c r="I71" s="97" t="s">
        <v>1</v>
      </c>
      <c r="J71" s="98" t="s">
        <v>131</v>
      </c>
      <c r="K71" s="104" t="s">
        <v>130</v>
      </c>
      <c r="L71" s="151">
        <v>3183.5</v>
      </c>
      <c r="M71" s="98" t="s">
        <v>202</v>
      </c>
      <c r="N71" s="98" t="s">
        <v>240</v>
      </c>
      <c r="O71" s="96" t="s">
        <v>249</v>
      </c>
      <c r="P71" s="99" t="s">
        <v>56</v>
      </c>
    </row>
    <row r="72" spans="1:16" s="3" customFormat="1" ht="25.5">
      <c r="A72" s="91"/>
      <c r="B72" s="69"/>
      <c r="C72" s="101" t="s">
        <v>570</v>
      </c>
      <c r="D72" s="118" t="s">
        <v>570</v>
      </c>
      <c r="E72" s="102" t="s">
        <v>571</v>
      </c>
      <c r="F72" s="96" t="s">
        <v>18</v>
      </c>
      <c r="G72" s="214">
        <f t="shared" si="5"/>
        <v>796</v>
      </c>
      <c r="H72" s="96" t="s">
        <v>7</v>
      </c>
      <c r="I72" s="97" t="s">
        <v>1</v>
      </c>
      <c r="J72" s="98" t="s">
        <v>131</v>
      </c>
      <c r="K72" s="104" t="s">
        <v>130</v>
      </c>
      <c r="L72" s="151">
        <v>477.11</v>
      </c>
      <c r="M72" s="98" t="s">
        <v>202</v>
      </c>
      <c r="N72" s="98" t="s">
        <v>240</v>
      </c>
      <c r="O72" s="96" t="s">
        <v>249</v>
      </c>
      <c r="P72" s="99" t="s">
        <v>56</v>
      </c>
    </row>
    <row r="73" spans="1:16" s="3" customFormat="1" ht="25.5">
      <c r="A73" s="91"/>
      <c r="B73" s="69"/>
      <c r="C73" s="101" t="s">
        <v>572</v>
      </c>
      <c r="D73" s="118" t="s">
        <v>573</v>
      </c>
      <c r="E73" s="102" t="s">
        <v>574</v>
      </c>
      <c r="F73" s="96" t="s">
        <v>18</v>
      </c>
      <c r="G73" s="214">
        <f t="shared" si="5"/>
        <v>796</v>
      </c>
      <c r="H73" s="96" t="s">
        <v>7</v>
      </c>
      <c r="I73" s="97" t="s">
        <v>1</v>
      </c>
      <c r="J73" s="98" t="s">
        <v>131</v>
      </c>
      <c r="K73" s="104" t="s">
        <v>130</v>
      </c>
      <c r="L73" s="151">
        <v>1032</v>
      </c>
      <c r="M73" s="98" t="s">
        <v>202</v>
      </c>
      <c r="N73" s="98" t="s">
        <v>240</v>
      </c>
      <c r="O73" s="96" t="s">
        <v>249</v>
      </c>
      <c r="P73" s="99" t="s">
        <v>56</v>
      </c>
    </row>
    <row r="74" spans="1:16" s="3" customFormat="1" ht="25.5">
      <c r="A74" s="91"/>
      <c r="B74" s="69"/>
      <c r="C74" s="101" t="s">
        <v>575</v>
      </c>
      <c r="D74" s="118" t="s">
        <v>576</v>
      </c>
      <c r="E74" s="102" t="s">
        <v>577</v>
      </c>
      <c r="F74" s="96" t="s">
        <v>18</v>
      </c>
      <c r="G74" s="214">
        <f t="shared" si="5"/>
        <v>796</v>
      </c>
      <c r="H74" s="96" t="s">
        <v>7</v>
      </c>
      <c r="I74" s="97" t="s">
        <v>1</v>
      </c>
      <c r="J74" s="98" t="s">
        <v>131</v>
      </c>
      <c r="K74" s="104" t="s">
        <v>130</v>
      </c>
      <c r="L74" s="151">
        <v>2690.78</v>
      </c>
      <c r="M74" s="98" t="s">
        <v>202</v>
      </c>
      <c r="N74" s="98" t="s">
        <v>240</v>
      </c>
      <c r="O74" s="96" t="s">
        <v>249</v>
      </c>
      <c r="P74" s="99" t="s">
        <v>56</v>
      </c>
    </row>
    <row r="75" spans="1:16" s="3" customFormat="1" ht="25.5">
      <c r="A75" s="91"/>
      <c r="B75" s="69"/>
      <c r="C75" s="101" t="s">
        <v>578</v>
      </c>
      <c r="D75" s="145" t="s">
        <v>579</v>
      </c>
      <c r="E75" s="102" t="s">
        <v>580</v>
      </c>
      <c r="F75" s="96" t="s">
        <v>18</v>
      </c>
      <c r="G75" s="214">
        <f t="shared" si="5"/>
        <v>796</v>
      </c>
      <c r="H75" s="96" t="s">
        <v>7</v>
      </c>
      <c r="I75" s="97" t="s">
        <v>1</v>
      </c>
      <c r="J75" s="98" t="s">
        <v>131</v>
      </c>
      <c r="K75" s="104" t="s">
        <v>130</v>
      </c>
      <c r="L75" s="151">
        <v>429.58</v>
      </c>
      <c r="M75" s="98" t="s">
        <v>202</v>
      </c>
      <c r="N75" s="98" t="s">
        <v>240</v>
      </c>
      <c r="O75" s="96" t="s">
        <v>249</v>
      </c>
      <c r="P75" s="99" t="s">
        <v>56</v>
      </c>
    </row>
    <row r="76" spans="1:16" s="3" customFormat="1" ht="25.5">
      <c r="A76" s="91"/>
      <c r="B76" s="69"/>
      <c r="C76" s="101" t="s">
        <v>581</v>
      </c>
      <c r="D76" s="145" t="s">
        <v>581</v>
      </c>
      <c r="E76" s="102" t="s">
        <v>582</v>
      </c>
      <c r="F76" s="96" t="s">
        <v>18</v>
      </c>
      <c r="G76" s="214">
        <f t="shared" si="5"/>
        <v>796</v>
      </c>
      <c r="H76" s="96" t="s">
        <v>7</v>
      </c>
      <c r="I76" s="97" t="s">
        <v>1</v>
      </c>
      <c r="J76" s="98" t="s">
        <v>131</v>
      </c>
      <c r="K76" s="104" t="s">
        <v>130</v>
      </c>
      <c r="L76" s="151">
        <v>1317.52</v>
      </c>
      <c r="M76" s="98" t="s">
        <v>202</v>
      </c>
      <c r="N76" s="98" t="s">
        <v>240</v>
      </c>
      <c r="O76" s="96" t="s">
        <v>249</v>
      </c>
      <c r="P76" s="99" t="s">
        <v>56</v>
      </c>
    </row>
    <row r="77" spans="1:16" s="3" customFormat="1" ht="25.5">
      <c r="A77" s="91"/>
      <c r="B77" s="69"/>
      <c r="C77" s="145" t="s">
        <v>583</v>
      </c>
      <c r="D77" s="145" t="s">
        <v>584</v>
      </c>
      <c r="E77" s="102" t="s">
        <v>585</v>
      </c>
      <c r="F77" s="96" t="s">
        <v>18</v>
      </c>
      <c r="G77" s="214">
        <f t="shared" si="5"/>
        <v>796</v>
      </c>
      <c r="H77" s="96" t="s">
        <v>7</v>
      </c>
      <c r="I77" s="97" t="s">
        <v>1</v>
      </c>
      <c r="J77" s="98" t="s">
        <v>131</v>
      </c>
      <c r="K77" s="104" t="s">
        <v>130</v>
      </c>
      <c r="L77" s="151">
        <v>479.48</v>
      </c>
      <c r="M77" s="98" t="s">
        <v>202</v>
      </c>
      <c r="N77" s="98" t="s">
        <v>240</v>
      </c>
      <c r="O77" s="96" t="s">
        <v>249</v>
      </c>
      <c r="P77" s="99" t="s">
        <v>56</v>
      </c>
    </row>
    <row r="78" spans="1:16" s="3" customFormat="1" ht="25.5">
      <c r="A78" s="91"/>
      <c r="B78" s="69"/>
      <c r="C78" s="101" t="s">
        <v>586</v>
      </c>
      <c r="D78" s="145" t="s">
        <v>587</v>
      </c>
      <c r="E78" s="102" t="s">
        <v>588</v>
      </c>
      <c r="F78" s="96" t="s">
        <v>18</v>
      </c>
      <c r="G78" s="214">
        <f t="shared" si="5"/>
        <v>796</v>
      </c>
      <c r="H78" s="96" t="s">
        <v>7</v>
      </c>
      <c r="I78" s="97" t="s">
        <v>1</v>
      </c>
      <c r="J78" s="98" t="s">
        <v>131</v>
      </c>
      <c r="K78" s="104" t="s">
        <v>130</v>
      </c>
      <c r="L78" s="151">
        <v>520.4</v>
      </c>
      <c r="M78" s="98" t="s">
        <v>202</v>
      </c>
      <c r="N78" s="98" t="s">
        <v>240</v>
      </c>
      <c r="O78" s="96" t="s">
        <v>249</v>
      </c>
      <c r="P78" s="99" t="s">
        <v>56</v>
      </c>
    </row>
    <row r="79" spans="1:16" s="3" customFormat="1" ht="25.5">
      <c r="A79" s="91"/>
      <c r="B79" s="69"/>
      <c r="C79" s="217" t="s">
        <v>589</v>
      </c>
      <c r="D79" s="217" t="s">
        <v>589</v>
      </c>
      <c r="E79" s="102" t="s">
        <v>590</v>
      </c>
      <c r="F79" s="96" t="s">
        <v>18</v>
      </c>
      <c r="G79" s="214">
        <f t="shared" si="5"/>
        <v>796</v>
      </c>
      <c r="H79" s="96" t="s">
        <v>7</v>
      </c>
      <c r="I79" s="97" t="s">
        <v>1</v>
      </c>
      <c r="J79" s="98" t="s">
        <v>131</v>
      </c>
      <c r="K79" s="104" t="s">
        <v>130</v>
      </c>
      <c r="L79" s="151">
        <v>435.76</v>
      </c>
      <c r="M79" s="98" t="s">
        <v>202</v>
      </c>
      <c r="N79" s="98" t="s">
        <v>240</v>
      </c>
      <c r="O79" s="96" t="s">
        <v>249</v>
      </c>
      <c r="P79" s="99" t="s">
        <v>56</v>
      </c>
    </row>
    <row r="80" spans="1:16" s="3" customFormat="1" ht="25.5">
      <c r="A80" s="91"/>
      <c r="B80" s="69"/>
      <c r="C80" s="101" t="s">
        <v>501</v>
      </c>
      <c r="D80" s="101" t="s">
        <v>502</v>
      </c>
      <c r="E80" s="102" t="s">
        <v>591</v>
      </c>
      <c r="F80" s="96" t="s">
        <v>18</v>
      </c>
      <c r="G80" s="214">
        <f t="shared" si="5"/>
        <v>796</v>
      </c>
      <c r="H80" s="96" t="s">
        <v>7</v>
      </c>
      <c r="I80" s="97" t="s">
        <v>1</v>
      </c>
      <c r="J80" s="98" t="s">
        <v>131</v>
      </c>
      <c r="K80" s="104" t="s">
        <v>130</v>
      </c>
      <c r="L80" s="151">
        <v>201</v>
      </c>
      <c r="M80" s="98" t="s">
        <v>202</v>
      </c>
      <c r="N80" s="98" t="s">
        <v>240</v>
      </c>
      <c r="O80" s="96" t="s">
        <v>249</v>
      </c>
      <c r="P80" s="99" t="s">
        <v>56</v>
      </c>
    </row>
    <row r="81" spans="1:16" s="3" customFormat="1" ht="25.5">
      <c r="A81" s="91"/>
      <c r="B81" s="69"/>
      <c r="C81" s="95" t="s">
        <v>592</v>
      </c>
      <c r="D81" s="118" t="s">
        <v>593</v>
      </c>
      <c r="E81" s="102" t="s">
        <v>594</v>
      </c>
      <c r="F81" s="96" t="s">
        <v>18</v>
      </c>
      <c r="G81" s="214">
        <f t="shared" si="5"/>
        <v>796</v>
      </c>
      <c r="H81" s="96" t="s">
        <v>7</v>
      </c>
      <c r="I81" s="97" t="s">
        <v>1</v>
      </c>
      <c r="J81" s="98" t="s">
        <v>131</v>
      </c>
      <c r="K81" s="104" t="s">
        <v>130</v>
      </c>
      <c r="L81" s="151">
        <v>167</v>
      </c>
      <c r="M81" s="98" t="s">
        <v>202</v>
      </c>
      <c r="N81" s="98" t="s">
        <v>240</v>
      </c>
      <c r="O81" s="96" t="s">
        <v>249</v>
      </c>
      <c r="P81" s="99" t="s">
        <v>56</v>
      </c>
    </row>
    <row r="82" spans="1:16" s="3" customFormat="1" ht="25.5">
      <c r="A82" s="91"/>
      <c r="B82" s="69"/>
      <c r="C82" s="101" t="s">
        <v>578</v>
      </c>
      <c r="D82" s="145" t="s">
        <v>579</v>
      </c>
      <c r="E82" s="102" t="s">
        <v>595</v>
      </c>
      <c r="F82" s="96" t="s">
        <v>18</v>
      </c>
      <c r="G82" s="214">
        <f t="shared" si="5"/>
        <v>796</v>
      </c>
      <c r="H82" s="96" t="s">
        <v>7</v>
      </c>
      <c r="I82" s="97" t="s">
        <v>1</v>
      </c>
      <c r="J82" s="98" t="s">
        <v>131</v>
      </c>
      <c r="K82" s="104" t="s">
        <v>130</v>
      </c>
      <c r="L82" s="151">
        <v>219.6</v>
      </c>
      <c r="M82" s="98" t="s">
        <v>202</v>
      </c>
      <c r="N82" s="98" t="s">
        <v>240</v>
      </c>
      <c r="O82" s="96" t="s">
        <v>249</v>
      </c>
      <c r="P82" s="99" t="s">
        <v>56</v>
      </c>
    </row>
    <row r="83" spans="1:16" s="3" customFormat="1" ht="25.5">
      <c r="A83" s="91"/>
      <c r="B83" s="69"/>
      <c r="C83" s="101" t="s">
        <v>596</v>
      </c>
      <c r="D83" s="118" t="s">
        <v>597</v>
      </c>
      <c r="E83" s="102" t="s">
        <v>598</v>
      </c>
      <c r="F83" s="96" t="s">
        <v>18</v>
      </c>
      <c r="G83" s="214">
        <f t="shared" si="5"/>
        <v>796</v>
      </c>
      <c r="H83" s="96" t="s">
        <v>7</v>
      </c>
      <c r="I83" s="97" t="s">
        <v>1</v>
      </c>
      <c r="J83" s="98" t="s">
        <v>131</v>
      </c>
      <c r="K83" s="104" t="s">
        <v>130</v>
      </c>
      <c r="L83" s="151">
        <v>317.7</v>
      </c>
      <c r="M83" s="98" t="s">
        <v>202</v>
      </c>
      <c r="N83" s="98" t="s">
        <v>240</v>
      </c>
      <c r="O83" s="96" t="s">
        <v>249</v>
      </c>
      <c r="P83" s="99" t="s">
        <v>56</v>
      </c>
    </row>
    <row r="84" spans="1:16" s="3" customFormat="1" ht="25.5">
      <c r="A84" s="91"/>
      <c r="B84" s="69"/>
      <c r="C84" s="101" t="s">
        <v>75</v>
      </c>
      <c r="D84" s="118" t="s">
        <v>599</v>
      </c>
      <c r="E84" s="102" t="s">
        <v>600</v>
      </c>
      <c r="F84" s="96" t="s">
        <v>18</v>
      </c>
      <c r="G84" s="214">
        <f t="shared" si="5"/>
        <v>796</v>
      </c>
      <c r="H84" s="96" t="s">
        <v>7</v>
      </c>
      <c r="I84" s="97" t="s">
        <v>1</v>
      </c>
      <c r="J84" s="98" t="s">
        <v>131</v>
      </c>
      <c r="K84" s="104" t="s">
        <v>130</v>
      </c>
      <c r="L84" s="151">
        <v>425.6</v>
      </c>
      <c r="M84" s="98" t="s">
        <v>202</v>
      </c>
      <c r="N84" s="98" t="s">
        <v>240</v>
      </c>
      <c r="O84" s="96" t="s">
        <v>249</v>
      </c>
      <c r="P84" s="99" t="s">
        <v>56</v>
      </c>
    </row>
    <row r="85" spans="1:16" s="3" customFormat="1" ht="38.25">
      <c r="A85" s="91"/>
      <c r="B85" s="69"/>
      <c r="C85" s="101" t="s">
        <v>601</v>
      </c>
      <c r="D85" s="145" t="s">
        <v>602</v>
      </c>
      <c r="E85" s="102" t="s">
        <v>603</v>
      </c>
      <c r="F85" s="96" t="s">
        <v>18</v>
      </c>
      <c r="G85" s="214">
        <f t="shared" si="5"/>
        <v>796</v>
      </c>
      <c r="H85" s="96" t="s">
        <v>7</v>
      </c>
      <c r="I85" s="97" t="s">
        <v>1</v>
      </c>
      <c r="J85" s="98" t="s">
        <v>131</v>
      </c>
      <c r="K85" s="104" t="s">
        <v>130</v>
      </c>
      <c r="L85" s="151">
        <v>1409.4</v>
      </c>
      <c r="M85" s="98" t="s">
        <v>202</v>
      </c>
      <c r="N85" s="98" t="s">
        <v>240</v>
      </c>
      <c r="O85" s="96" t="s">
        <v>249</v>
      </c>
      <c r="P85" s="99" t="s">
        <v>56</v>
      </c>
    </row>
    <row r="86" spans="1:16" s="3" customFormat="1" ht="38.25">
      <c r="A86" s="91"/>
      <c r="B86" s="69">
        <f>B56+1</f>
        <v>51</v>
      </c>
      <c r="C86" s="113" t="s">
        <v>271</v>
      </c>
      <c r="D86" s="140" t="s">
        <v>270</v>
      </c>
      <c r="E86" s="109" t="s">
        <v>470</v>
      </c>
      <c r="F86" s="109" t="s">
        <v>18</v>
      </c>
      <c r="G86" s="141">
        <f>IF(H86="тн",168,IF(H86="шт",796,IF(H86="кг",166,IF(H86="м2",55,IF(H86="м3",113,IF(H86="п.м.",18,IF(H86="секц",840,IF(H86="компл",839,0))))))))</f>
        <v>796</v>
      </c>
      <c r="H86" s="109" t="s">
        <v>7</v>
      </c>
      <c r="I86" s="110" t="s">
        <v>1</v>
      </c>
      <c r="J86" s="111" t="s">
        <v>40</v>
      </c>
      <c r="K86" s="131" t="s">
        <v>17</v>
      </c>
      <c r="L86" s="142">
        <v>102</v>
      </c>
      <c r="M86" s="143">
        <v>43862</v>
      </c>
      <c r="N86" s="111" t="s">
        <v>240</v>
      </c>
      <c r="O86" s="109" t="s">
        <v>249</v>
      </c>
      <c r="P86" s="114" t="s">
        <v>56</v>
      </c>
    </row>
    <row r="87" spans="1:16" ht="63.75">
      <c r="A87" s="91"/>
      <c r="B87" s="69">
        <f t="shared" si="0"/>
        <v>52</v>
      </c>
      <c r="C87" s="39" t="s">
        <v>83</v>
      </c>
      <c r="D87" s="39" t="s">
        <v>217</v>
      </c>
      <c r="E87" s="75" t="s">
        <v>334</v>
      </c>
      <c r="F87" s="75" t="s">
        <v>18</v>
      </c>
      <c r="G87" s="2">
        <f t="shared" si="5"/>
        <v>796</v>
      </c>
      <c r="H87" s="2" t="s">
        <v>7</v>
      </c>
      <c r="I87" s="74">
        <v>21</v>
      </c>
      <c r="J87" s="72" t="s">
        <v>22</v>
      </c>
      <c r="K87" s="75" t="s">
        <v>33</v>
      </c>
      <c r="L87" s="74">
        <v>625.20000000000005</v>
      </c>
      <c r="M87" s="72" t="s">
        <v>73</v>
      </c>
      <c r="N87" s="72" t="s">
        <v>158</v>
      </c>
      <c r="O87" s="75" t="s">
        <v>247</v>
      </c>
      <c r="P87" s="2" t="s">
        <v>48</v>
      </c>
    </row>
    <row r="88" spans="1:16" s="3" customFormat="1" ht="89.25">
      <c r="A88" s="93"/>
      <c r="B88" s="69">
        <f t="shared" si="0"/>
        <v>53</v>
      </c>
      <c r="C88" s="101" t="s">
        <v>98</v>
      </c>
      <c r="D88" s="95" t="s">
        <v>187</v>
      </c>
      <c r="E88" s="121" t="s">
        <v>610</v>
      </c>
      <c r="F88" s="96" t="s">
        <v>18</v>
      </c>
      <c r="G88" s="99">
        <f t="shared" si="5"/>
        <v>796</v>
      </c>
      <c r="H88" s="99" t="s">
        <v>7</v>
      </c>
      <c r="I88" s="97">
        <v>21</v>
      </c>
      <c r="J88" s="98" t="s">
        <v>22</v>
      </c>
      <c r="K88" s="96" t="s">
        <v>33</v>
      </c>
      <c r="L88" s="97">
        <v>1490</v>
      </c>
      <c r="M88" s="98" t="s">
        <v>73</v>
      </c>
      <c r="N88" s="98" t="s">
        <v>192</v>
      </c>
      <c r="O88" s="96" t="s">
        <v>247</v>
      </c>
      <c r="P88" s="99" t="s">
        <v>48</v>
      </c>
    </row>
    <row r="89" spans="1:16" s="3" customFormat="1" ht="89.25">
      <c r="A89" s="93"/>
      <c r="B89" s="69">
        <f t="shared" si="0"/>
        <v>54</v>
      </c>
      <c r="C89" s="25" t="s">
        <v>98</v>
      </c>
      <c r="D89" s="39" t="s">
        <v>187</v>
      </c>
      <c r="E89" s="75" t="s">
        <v>318</v>
      </c>
      <c r="F89" s="75" t="s">
        <v>18</v>
      </c>
      <c r="G89" s="2">
        <f t="shared" si="5"/>
        <v>796</v>
      </c>
      <c r="H89" s="2" t="s">
        <v>7</v>
      </c>
      <c r="I89" s="74">
        <v>50</v>
      </c>
      <c r="J89" s="72" t="s">
        <v>216</v>
      </c>
      <c r="K89" s="75" t="s">
        <v>236</v>
      </c>
      <c r="L89" s="74">
        <v>2270.4</v>
      </c>
      <c r="M89" s="72" t="s">
        <v>73</v>
      </c>
      <c r="N89" s="72" t="s">
        <v>332</v>
      </c>
      <c r="O89" s="75" t="s">
        <v>247</v>
      </c>
      <c r="P89" s="2" t="s">
        <v>48</v>
      </c>
    </row>
    <row r="90" spans="1:16" s="3" customFormat="1" ht="76.5" collapsed="1">
      <c r="A90" s="91">
        <v>47</v>
      </c>
      <c r="B90" s="69">
        <f t="shared" si="0"/>
        <v>55</v>
      </c>
      <c r="C90" s="108" t="s">
        <v>226</v>
      </c>
      <c r="D90" s="108" t="s">
        <v>227</v>
      </c>
      <c r="E90" s="109" t="s">
        <v>402</v>
      </c>
      <c r="F90" s="109" t="s">
        <v>18</v>
      </c>
      <c r="G90" s="112">
        <f t="shared" si="5"/>
        <v>796</v>
      </c>
      <c r="H90" s="109" t="s">
        <v>7</v>
      </c>
      <c r="I90" s="116">
        <v>6</v>
      </c>
      <c r="J90" s="111" t="s">
        <v>47</v>
      </c>
      <c r="K90" s="109" t="s">
        <v>238</v>
      </c>
      <c r="L90" s="206">
        <v>5862</v>
      </c>
      <c r="M90" s="111" t="s">
        <v>73</v>
      </c>
      <c r="N90" s="111" t="s">
        <v>158</v>
      </c>
      <c r="O90" s="109" t="s">
        <v>251</v>
      </c>
      <c r="P90" s="112" t="s">
        <v>56</v>
      </c>
    </row>
    <row r="91" spans="1:16" s="3" customFormat="1" ht="25.5">
      <c r="A91" s="91">
        <v>53</v>
      </c>
      <c r="B91" s="69">
        <f t="shared" si="0"/>
        <v>56</v>
      </c>
      <c r="C91" s="113" t="s">
        <v>501</v>
      </c>
      <c r="D91" s="113" t="s">
        <v>502</v>
      </c>
      <c r="E91" s="109" t="s">
        <v>503</v>
      </c>
      <c r="F91" s="109" t="s">
        <v>18</v>
      </c>
      <c r="G91" s="207">
        <f t="shared" si="5"/>
        <v>796</v>
      </c>
      <c r="H91" s="208" t="s">
        <v>7</v>
      </c>
      <c r="I91" s="209">
        <v>2</v>
      </c>
      <c r="J91" s="111" t="s">
        <v>40</v>
      </c>
      <c r="K91" s="109" t="s">
        <v>17</v>
      </c>
      <c r="L91" s="110">
        <v>172.8</v>
      </c>
      <c r="M91" s="111" t="s">
        <v>73</v>
      </c>
      <c r="N91" s="111" t="s">
        <v>166</v>
      </c>
      <c r="O91" s="109" t="s">
        <v>249</v>
      </c>
      <c r="P91" s="112" t="s">
        <v>56</v>
      </c>
    </row>
    <row r="92" spans="1:16" s="3" customFormat="1" ht="25.5">
      <c r="A92" s="91"/>
      <c r="B92" s="69">
        <f t="shared" si="0"/>
        <v>57</v>
      </c>
      <c r="C92" s="113" t="s">
        <v>504</v>
      </c>
      <c r="D92" s="113" t="s">
        <v>505</v>
      </c>
      <c r="E92" s="109" t="s">
        <v>506</v>
      </c>
      <c r="F92" s="109" t="s">
        <v>18</v>
      </c>
      <c r="G92" s="207">
        <f t="shared" si="5"/>
        <v>796</v>
      </c>
      <c r="H92" s="208" t="s">
        <v>7</v>
      </c>
      <c r="I92" s="209">
        <v>2</v>
      </c>
      <c r="J92" s="111" t="s">
        <v>40</v>
      </c>
      <c r="K92" s="109" t="s">
        <v>17</v>
      </c>
      <c r="L92" s="110">
        <v>194</v>
      </c>
      <c r="M92" s="111" t="s">
        <v>73</v>
      </c>
      <c r="N92" s="111" t="s">
        <v>166</v>
      </c>
      <c r="O92" s="109" t="s">
        <v>249</v>
      </c>
      <c r="P92" s="112" t="s">
        <v>56</v>
      </c>
    </row>
    <row r="93" spans="1:16" s="3" customFormat="1" ht="25.5">
      <c r="A93" s="91"/>
      <c r="B93" s="69">
        <f t="shared" si="0"/>
        <v>58</v>
      </c>
      <c r="C93" s="113" t="s">
        <v>507</v>
      </c>
      <c r="D93" s="113" t="s">
        <v>508</v>
      </c>
      <c r="E93" s="109" t="s">
        <v>509</v>
      </c>
      <c r="F93" s="109" t="s">
        <v>18</v>
      </c>
      <c r="G93" s="207">
        <f t="shared" si="5"/>
        <v>796</v>
      </c>
      <c r="H93" s="208" t="s">
        <v>7</v>
      </c>
      <c r="I93" s="209">
        <v>1</v>
      </c>
      <c r="J93" s="111" t="s">
        <v>40</v>
      </c>
      <c r="K93" s="109" t="s">
        <v>17</v>
      </c>
      <c r="L93" s="110">
        <v>65</v>
      </c>
      <c r="M93" s="111" t="s">
        <v>73</v>
      </c>
      <c r="N93" s="111" t="s">
        <v>166</v>
      </c>
      <c r="O93" s="109" t="s">
        <v>249</v>
      </c>
      <c r="P93" s="112" t="s">
        <v>56</v>
      </c>
    </row>
    <row r="94" spans="1:16" s="3" customFormat="1" ht="25.5">
      <c r="A94" s="91"/>
      <c r="B94" s="69">
        <f t="shared" si="0"/>
        <v>59</v>
      </c>
      <c r="C94" s="113" t="s">
        <v>289</v>
      </c>
      <c r="D94" s="113" t="s">
        <v>510</v>
      </c>
      <c r="E94" s="109" t="s">
        <v>511</v>
      </c>
      <c r="F94" s="109" t="s">
        <v>18</v>
      </c>
      <c r="G94" s="207">
        <f t="shared" si="5"/>
        <v>796</v>
      </c>
      <c r="H94" s="208" t="s">
        <v>7</v>
      </c>
      <c r="I94" s="209">
        <v>1</v>
      </c>
      <c r="J94" s="111" t="s">
        <v>40</v>
      </c>
      <c r="K94" s="109" t="s">
        <v>17</v>
      </c>
      <c r="L94" s="110">
        <v>122.3</v>
      </c>
      <c r="M94" s="111" t="s">
        <v>73</v>
      </c>
      <c r="N94" s="111" t="s">
        <v>166</v>
      </c>
      <c r="O94" s="109" t="s">
        <v>249</v>
      </c>
      <c r="P94" s="112" t="s">
        <v>56</v>
      </c>
    </row>
    <row r="95" spans="1:16" s="3" customFormat="1" ht="25.5">
      <c r="A95" s="91"/>
      <c r="B95" s="69">
        <f t="shared" si="0"/>
        <v>60</v>
      </c>
      <c r="C95" s="113" t="s">
        <v>289</v>
      </c>
      <c r="D95" s="113" t="s">
        <v>512</v>
      </c>
      <c r="E95" s="109" t="s">
        <v>513</v>
      </c>
      <c r="F95" s="109" t="s">
        <v>18</v>
      </c>
      <c r="G95" s="207">
        <f t="shared" si="5"/>
        <v>796</v>
      </c>
      <c r="H95" s="208" t="s">
        <v>7</v>
      </c>
      <c r="I95" s="209">
        <v>9</v>
      </c>
      <c r="J95" s="111" t="s">
        <v>40</v>
      </c>
      <c r="K95" s="109" t="s">
        <v>17</v>
      </c>
      <c r="L95" s="110">
        <v>564.9</v>
      </c>
      <c r="M95" s="111" t="s">
        <v>73</v>
      </c>
      <c r="N95" s="111" t="s">
        <v>166</v>
      </c>
      <c r="O95" s="109" t="s">
        <v>249</v>
      </c>
      <c r="P95" s="112" t="s">
        <v>56</v>
      </c>
    </row>
    <row r="96" spans="1:16" s="3" customFormat="1" ht="38.25">
      <c r="A96" s="91"/>
      <c r="B96" s="69">
        <f t="shared" si="0"/>
        <v>61</v>
      </c>
      <c r="C96" s="113" t="s">
        <v>472</v>
      </c>
      <c r="D96" s="113" t="s">
        <v>472</v>
      </c>
      <c r="E96" s="109" t="s">
        <v>514</v>
      </c>
      <c r="F96" s="109" t="s">
        <v>18</v>
      </c>
      <c r="G96" s="207">
        <f t="shared" si="5"/>
        <v>796</v>
      </c>
      <c r="H96" s="208" t="s">
        <v>7</v>
      </c>
      <c r="I96" s="209" t="s">
        <v>1</v>
      </c>
      <c r="J96" s="111" t="s">
        <v>40</v>
      </c>
      <c r="K96" s="109" t="s">
        <v>17</v>
      </c>
      <c r="L96" s="110">
        <v>750</v>
      </c>
      <c r="M96" s="111" t="s">
        <v>73</v>
      </c>
      <c r="N96" s="111" t="s">
        <v>166</v>
      </c>
      <c r="O96" s="109" t="s">
        <v>249</v>
      </c>
      <c r="P96" s="112" t="s">
        <v>56</v>
      </c>
    </row>
    <row r="97" spans="1:16" s="3" customFormat="1" ht="38.25">
      <c r="A97" s="91"/>
      <c r="B97" s="69">
        <f t="shared" si="0"/>
        <v>62</v>
      </c>
      <c r="C97" s="113" t="s">
        <v>472</v>
      </c>
      <c r="D97" s="113" t="s">
        <v>472</v>
      </c>
      <c r="E97" s="109" t="s">
        <v>515</v>
      </c>
      <c r="F97" s="109" t="s">
        <v>18</v>
      </c>
      <c r="G97" s="207">
        <f t="shared" si="5"/>
        <v>796</v>
      </c>
      <c r="H97" s="208" t="s">
        <v>7</v>
      </c>
      <c r="I97" s="209">
        <v>1</v>
      </c>
      <c r="J97" s="111" t="s">
        <v>40</v>
      </c>
      <c r="K97" s="109" t="s">
        <v>17</v>
      </c>
      <c r="L97" s="110">
        <v>410</v>
      </c>
      <c r="M97" s="111" t="s">
        <v>73</v>
      </c>
      <c r="N97" s="111" t="s">
        <v>166</v>
      </c>
      <c r="O97" s="109" t="s">
        <v>249</v>
      </c>
      <c r="P97" s="112" t="s">
        <v>56</v>
      </c>
    </row>
    <row r="98" spans="1:16" s="6" customFormat="1" ht="38.25">
      <c r="A98" s="92"/>
      <c r="B98" s="69">
        <f t="shared" si="0"/>
        <v>63</v>
      </c>
      <c r="C98" s="95" t="s">
        <v>147</v>
      </c>
      <c r="D98" s="101" t="s">
        <v>389</v>
      </c>
      <c r="E98" s="96" t="s">
        <v>390</v>
      </c>
      <c r="F98" s="96" t="s">
        <v>440</v>
      </c>
      <c r="G98" s="103">
        <f t="shared" si="5"/>
        <v>796</v>
      </c>
      <c r="H98" s="96" t="s">
        <v>7</v>
      </c>
      <c r="I98" s="97">
        <v>1</v>
      </c>
      <c r="J98" s="98" t="s">
        <v>399</v>
      </c>
      <c r="K98" s="96" t="s">
        <v>558</v>
      </c>
      <c r="L98" s="97">
        <v>3750</v>
      </c>
      <c r="M98" s="120">
        <v>43862</v>
      </c>
      <c r="N98" s="98" t="s">
        <v>192</v>
      </c>
      <c r="O98" s="96" t="s">
        <v>32</v>
      </c>
      <c r="P98" s="102" t="s">
        <v>48</v>
      </c>
    </row>
    <row r="99" spans="1:16" ht="38.25">
      <c r="A99" s="35">
        <v>215</v>
      </c>
      <c r="B99" s="69">
        <f t="shared" si="0"/>
        <v>64</v>
      </c>
      <c r="C99" s="25" t="s">
        <v>408</v>
      </c>
      <c r="D99" s="25" t="s">
        <v>408</v>
      </c>
      <c r="E99" s="75" t="s">
        <v>391</v>
      </c>
      <c r="F99" s="75" t="s">
        <v>442</v>
      </c>
      <c r="G99" s="5">
        <f t="shared" si="5"/>
        <v>796</v>
      </c>
      <c r="H99" s="75" t="s">
        <v>7</v>
      </c>
      <c r="I99" s="74">
        <v>1</v>
      </c>
      <c r="J99" s="72" t="s">
        <v>60</v>
      </c>
      <c r="K99" s="75" t="s">
        <v>45</v>
      </c>
      <c r="L99" s="74">
        <v>7949</v>
      </c>
      <c r="M99" s="16">
        <v>43862</v>
      </c>
      <c r="N99" s="72" t="s">
        <v>192</v>
      </c>
      <c r="O99" s="75" t="s">
        <v>251</v>
      </c>
      <c r="P99" s="9" t="s">
        <v>56</v>
      </c>
    </row>
    <row r="100" spans="1:16" s="6" customFormat="1" ht="38.25">
      <c r="A100" s="92"/>
      <c r="B100" s="69">
        <f t="shared" si="0"/>
        <v>65</v>
      </c>
      <c r="C100" s="25" t="s">
        <v>408</v>
      </c>
      <c r="D100" s="25" t="s">
        <v>408</v>
      </c>
      <c r="E100" s="75" t="s">
        <v>391</v>
      </c>
      <c r="F100" s="75" t="s">
        <v>441</v>
      </c>
      <c r="G100" s="5">
        <f t="shared" si="5"/>
        <v>796</v>
      </c>
      <c r="H100" s="75" t="s">
        <v>7</v>
      </c>
      <c r="I100" s="74">
        <v>1</v>
      </c>
      <c r="J100" s="72" t="s">
        <v>60</v>
      </c>
      <c r="K100" s="75" t="s">
        <v>45</v>
      </c>
      <c r="L100" s="74">
        <v>7500</v>
      </c>
      <c r="M100" s="16">
        <v>43862</v>
      </c>
      <c r="N100" s="72" t="s">
        <v>192</v>
      </c>
      <c r="O100" s="75" t="s">
        <v>251</v>
      </c>
      <c r="P100" s="9" t="s">
        <v>56</v>
      </c>
    </row>
    <row r="101" spans="1:16" s="6" customFormat="1" ht="38.25">
      <c r="A101" s="92"/>
      <c r="B101" s="69">
        <f t="shared" si="0"/>
        <v>66</v>
      </c>
      <c r="C101" s="25" t="s">
        <v>235</v>
      </c>
      <c r="D101" s="25" t="s">
        <v>147</v>
      </c>
      <c r="E101" s="75" t="s">
        <v>234</v>
      </c>
      <c r="F101" s="75" t="s">
        <v>443</v>
      </c>
      <c r="G101" s="5">
        <f t="shared" si="5"/>
        <v>796</v>
      </c>
      <c r="H101" s="75" t="s">
        <v>7</v>
      </c>
      <c r="I101" s="74">
        <v>1</v>
      </c>
      <c r="J101" s="72" t="s">
        <v>233</v>
      </c>
      <c r="K101" s="75" t="s">
        <v>45</v>
      </c>
      <c r="L101" s="74">
        <v>5625</v>
      </c>
      <c r="M101" s="16">
        <v>43862</v>
      </c>
      <c r="N101" s="72" t="s">
        <v>192</v>
      </c>
      <c r="O101" s="75" t="s">
        <v>251</v>
      </c>
      <c r="P101" s="9" t="s">
        <v>56</v>
      </c>
    </row>
    <row r="102" spans="1:16" s="6" customFormat="1" ht="38.25">
      <c r="A102" s="92"/>
      <c r="B102" s="69">
        <f t="shared" si="0"/>
        <v>67</v>
      </c>
      <c r="C102" s="25" t="s">
        <v>235</v>
      </c>
      <c r="D102" s="25" t="s">
        <v>147</v>
      </c>
      <c r="E102" s="75" t="s">
        <v>392</v>
      </c>
      <c r="F102" s="75" t="s">
        <v>444</v>
      </c>
      <c r="G102" s="5">
        <f t="shared" si="5"/>
        <v>796</v>
      </c>
      <c r="H102" s="75" t="s">
        <v>7</v>
      </c>
      <c r="I102" s="74">
        <v>1</v>
      </c>
      <c r="J102" s="72" t="s">
        <v>233</v>
      </c>
      <c r="K102" s="75" t="s">
        <v>45</v>
      </c>
      <c r="L102" s="74">
        <v>6480</v>
      </c>
      <c r="M102" s="16">
        <v>43862</v>
      </c>
      <c r="N102" s="72" t="s">
        <v>192</v>
      </c>
      <c r="O102" s="75" t="s">
        <v>251</v>
      </c>
      <c r="P102" s="9" t="s">
        <v>56</v>
      </c>
    </row>
    <row r="103" spans="1:16" s="3" customFormat="1" ht="102">
      <c r="A103" s="91"/>
      <c r="B103" s="69">
        <f t="shared" si="0"/>
        <v>68</v>
      </c>
      <c r="C103" s="39" t="s">
        <v>84</v>
      </c>
      <c r="D103" s="39" t="s">
        <v>255</v>
      </c>
      <c r="E103" s="75" t="s">
        <v>331</v>
      </c>
      <c r="F103" s="75" t="s">
        <v>18</v>
      </c>
      <c r="G103" s="2">
        <f t="shared" si="5"/>
        <v>796</v>
      </c>
      <c r="H103" s="10" t="s">
        <v>7</v>
      </c>
      <c r="I103" s="8">
        <v>1</v>
      </c>
      <c r="J103" s="72" t="s">
        <v>21</v>
      </c>
      <c r="K103" s="75" t="s">
        <v>35</v>
      </c>
      <c r="L103" s="8">
        <v>124.51</v>
      </c>
      <c r="M103" s="72" t="s">
        <v>73</v>
      </c>
      <c r="N103" s="72" t="s">
        <v>240</v>
      </c>
      <c r="O103" s="75" t="s">
        <v>247</v>
      </c>
      <c r="P103" s="2" t="s">
        <v>48</v>
      </c>
    </row>
    <row r="104" spans="1:16" ht="63.75">
      <c r="A104" s="53"/>
      <c r="B104" s="69">
        <f t="shared" si="0"/>
        <v>69</v>
      </c>
      <c r="C104" s="95" t="s">
        <v>84</v>
      </c>
      <c r="D104" s="95" t="s">
        <v>255</v>
      </c>
      <c r="E104" s="96" t="s">
        <v>611</v>
      </c>
      <c r="F104" s="96" t="s">
        <v>18</v>
      </c>
      <c r="G104" s="99">
        <f t="shared" si="5"/>
        <v>796</v>
      </c>
      <c r="H104" s="96" t="s">
        <v>7</v>
      </c>
      <c r="I104" s="151">
        <v>2</v>
      </c>
      <c r="J104" s="98">
        <v>30127912</v>
      </c>
      <c r="K104" s="96" t="s">
        <v>132</v>
      </c>
      <c r="L104" s="151">
        <v>197.2</v>
      </c>
      <c r="M104" s="98" t="s">
        <v>73</v>
      </c>
      <c r="N104" s="98" t="s">
        <v>158</v>
      </c>
      <c r="O104" s="96" t="s">
        <v>247</v>
      </c>
      <c r="P104" s="99" t="s">
        <v>48</v>
      </c>
    </row>
    <row r="105" spans="1:16" ht="127.5">
      <c r="A105" s="91"/>
      <c r="B105" s="69">
        <f t="shared" si="0"/>
        <v>70</v>
      </c>
      <c r="C105" s="25" t="s">
        <v>85</v>
      </c>
      <c r="D105" s="39" t="s">
        <v>86</v>
      </c>
      <c r="E105" s="75" t="s">
        <v>369</v>
      </c>
      <c r="F105" s="75" t="s">
        <v>18</v>
      </c>
      <c r="G105" s="2">
        <f t="shared" si="5"/>
        <v>796</v>
      </c>
      <c r="H105" s="2" t="s">
        <v>7</v>
      </c>
      <c r="I105" s="74">
        <v>2</v>
      </c>
      <c r="J105" s="72" t="s">
        <v>22</v>
      </c>
      <c r="K105" s="75" t="s">
        <v>33</v>
      </c>
      <c r="L105" s="74">
        <v>1700</v>
      </c>
      <c r="M105" s="72" t="s">
        <v>73</v>
      </c>
      <c r="N105" s="72" t="s">
        <v>240</v>
      </c>
      <c r="O105" s="75" t="s">
        <v>247</v>
      </c>
      <c r="P105" s="2" t="s">
        <v>48</v>
      </c>
    </row>
    <row r="106" spans="1:16" ht="63.75">
      <c r="A106" s="91"/>
      <c r="B106" s="69">
        <f t="shared" si="0"/>
        <v>71</v>
      </c>
      <c r="C106" s="39" t="s">
        <v>411</v>
      </c>
      <c r="D106" s="39" t="s">
        <v>412</v>
      </c>
      <c r="E106" s="75" t="s">
        <v>341</v>
      </c>
      <c r="F106" s="75" t="s">
        <v>18</v>
      </c>
      <c r="G106" s="2">
        <f t="shared" si="5"/>
        <v>796</v>
      </c>
      <c r="H106" s="2" t="s">
        <v>7</v>
      </c>
      <c r="I106" s="74">
        <v>6</v>
      </c>
      <c r="J106" s="72" t="s">
        <v>22</v>
      </c>
      <c r="K106" s="75" t="s">
        <v>119</v>
      </c>
      <c r="L106" s="74">
        <v>18693.599999999999</v>
      </c>
      <c r="M106" s="72" t="s">
        <v>73</v>
      </c>
      <c r="N106" s="72" t="s">
        <v>158</v>
      </c>
      <c r="O106" s="75" t="s">
        <v>251</v>
      </c>
      <c r="P106" s="2" t="s">
        <v>56</v>
      </c>
    </row>
    <row r="107" spans="1:16" s="3" customFormat="1" ht="38.25">
      <c r="A107" s="91">
        <v>76</v>
      </c>
      <c r="B107" s="69">
        <f t="shared" si="0"/>
        <v>72</v>
      </c>
      <c r="C107" s="101" t="s">
        <v>297</v>
      </c>
      <c r="D107" s="101" t="s">
        <v>297</v>
      </c>
      <c r="E107" s="96" t="s">
        <v>292</v>
      </c>
      <c r="F107" s="96" t="s">
        <v>140</v>
      </c>
      <c r="G107" s="103">
        <f t="shared" si="5"/>
        <v>796</v>
      </c>
      <c r="H107" s="96" t="s">
        <v>7</v>
      </c>
      <c r="I107" s="218" t="s">
        <v>1</v>
      </c>
      <c r="J107" s="98" t="s">
        <v>40</v>
      </c>
      <c r="K107" s="96" t="s">
        <v>17</v>
      </c>
      <c r="L107" s="97">
        <v>1275.96</v>
      </c>
      <c r="M107" s="98" t="s">
        <v>73</v>
      </c>
      <c r="N107" s="98" t="s">
        <v>192</v>
      </c>
      <c r="O107" s="96" t="s">
        <v>251</v>
      </c>
      <c r="P107" s="99" t="s">
        <v>56</v>
      </c>
    </row>
    <row r="108" spans="1:16" s="3" customFormat="1" ht="38.25">
      <c r="A108" s="91">
        <v>76</v>
      </c>
      <c r="B108" s="69">
        <f t="shared" si="0"/>
        <v>73</v>
      </c>
      <c r="C108" s="101" t="s">
        <v>299</v>
      </c>
      <c r="D108" s="101" t="s">
        <v>298</v>
      </c>
      <c r="E108" s="96" t="s">
        <v>293</v>
      </c>
      <c r="F108" s="96" t="s">
        <v>140</v>
      </c>
      <c r="G108" s="103">
        <f t="shared" si="5"/>
        <v>796</v>
      </c>
      <c r="H108" s="96" t="s">
        <v>7</v>
      </c>
      <c r="I108" s="218" t="s">
        <v>1</v>
      </c>
      <c r="J108" s="98" t="s">
        <v>40</v>
      </c>
      <c r="K108" s="96" t="s">
        <v>17</v>
      </c>
      <c r="L108" s="97">
        <v>1982.16</v>
      </c>
      <c r="M108" s="98" t="s">
        <v>73</v>
      </c>
      <c r="N108" s="98" t="s">
        <v>192</v>
      </c>
      <c r="O108" s="96" t="s">
        <v>251</v>
      </c>
      <c r="P108" s="99" t="s">
        <v>56</v>
      </c>
    </row>
    <row r="109" spans="1:16" s="3" customFormat="1" ht="38.25">
      <c r="A109" s="91">
        <v>76</v>
      </c>
      <c r="B109" s="69">
        <f t="shared" si="0"/>
        <v>74</v>
      </c>
      <c r="C109" s="101" t="s">
        <v>303</v>
      </c>
      <c r="D109" s="101" t="s">
        <v>302</v>
      </c>
      <c r="E109" s="96" t="s">
        <v>294</v>
      </c>
      <c r="F109" s="96" t="s">
        <v>140</v>
      </c>
      <c r="G109" s="103">
        <f t="shared" si="5"/>
        <v>796</v>
      </c>
      <c r="H109" s="96" t="s">
        <v>7</v>
      </c>
      <c r="I109" s="218" t="s">
        <v>1</v>
      </c>
      <c r="J109" s="98" t="s">
        <v>40</v>
      </c>
      <c r="K109" s="96" t="s">
        <v>17</v>
      </c>
      <c r="L109" s="97">
        <v>584.58000000000004</v>
      </c>
      <c r="M109" s="98" t="s">
        <v>73</v>
      </c>
      <c r="N109" s="98" t="s">
        <v>192</v>
      </c>
      <c r="O109" s="96" t="s">
        <v>251</v>
      </c>
      <c r="P109" s="99" t="s">
        <v>56</v>
      </c>
    </row>
    <row r="110" spans="1:16" s="3" customFormat="1" ht="38.25" collapsed="1">
      <c r="A110" s="91">
        <v>77</v>
      </c>
      <c r="B110" s="69">
        <f t="shared" si="0"/>
        <v>75</v>
      </c>
      <c r="C110" s="95" t="s">
        <v>301</v>
      </c>
      <c r="D110" s="219" t="s">
        <v>300</v>
      </c>
      <c r="E110" s="96" t="s">
        <v>190</v>
      </c>
      <c r="F110" s="96" t="s">
        <v>140</v>
      </c>
      <c r="G110" s="103">
        <f t="shared" si="5"/>
        <v>796</v>
      </c>
      <c r="H110" s="96" t="s">
        <v>7</v>
      </c>
      <c r="I110" s="218" t="s">
        <v>1</v>
      </c>
      <c r="J110" s="98" t="s">
        <v>40</v>
      </c>
      <c r="K110" s="96" t="s">
        <v>17</v>
      </c>
      <c r="L110" s="97">
        <v>984.94</v>
      </c>
      <c r="M110" s="98" t="s">
        <v>73</v>
      </c>
      <c r="N110" s="98" t="s">
        <v>192</v>
      </c>
      <c r="O110" s="96" t="s">
        <v>251</v>
      </c>
      <c r="P110" s="99" t="s">
        <v>56</v>
      </c>
    </row>
    <row r="111" spans="1:16" s="3" customFormat="1" ht="38.25">
      <c r="A111" s="91">
        <v>77</v>
      </c>
      <c r="B111" s="69">
        <f t="shared" si="0"/>
        <v>76</v>
      </c>
      <c r="C111" s="95" t="s">
        <v>189</v>
      </c>
      <c r="D111" s="219" t="s">
        <v>304</v>
      </c>
      <c r="E111" s="96" t="s">
        <v>191</v>
      </c>
      <c r="F111" s="96" t="s">
        <v>140</v>
      </c>
      <c r="G111" s="103">
        <f t="shared" si="5"/>
        <v>796</v>
      </c>
      <c r="H111" s="96" t="s">
        <v>7</v>
      </c>
      <c r="I111" s="218" t="s">
        <v>1</v>
      </c>
      <c r="J111" s="98" t="s">
        <v>40</v>
      </c>
      <c r="K111" s="96" t="s">
        <v>17</v>
      </c>
      <c r="L111" s="97">
        <v>1576.65</v>
      </c>
      <c r="M111" s="98" t="s">
        <v>73</v>
      </c>
      <c r="N111" s="98" t="s">
        <v>192</v>
      </c>
      <c r="O111" s="96" t="s">
        <v>251</v>
      </c>
      <c r="P111" s="99" t="s">
        <v>56</v>
      </c>
    </row>
    <row r="112" spans="1:16" ht="38.25">
      <c r="A112" s="92">
        <v>79</v>
      </c>
      <c r="B112" s="69">
        <f t="shared" si="0"/>
        <v>77</v>
      </c>
      <c r="C112" s="95" t="s">
        <v>266</v>
      </c>
      <c r="D112" s="95" t="s">
        <v>266</v>
      </c>
      <c r="E112" s="96" t="s">
        <v>193</v>
      </c>
      <c r="F112" s="96" t="s">
        <v>23</v>
      </c>
      <c r="G112" s="103">
        <f t="shared" si="5"/>
        <v>796</v>
      </c>
      <c r="H112" s="144" t="s">
        <v>7</v>
      </c>
      <c r="I112" s="123" t="s">
        <v>1</v>
      </c>
      <c r="J112" s="98" t="s">
        <v>40</v>
      </c>
      <c r="K112" s="96" t="s">
        <v>17</v>
      </c>
      <c r="L112" s="122">
        <v>870.48</v>
      </c>
      <c r="M112" s="98" t="s">
        <v>73</v>
      </c>
      <c r="N112" s="98" t="s">
        <v>192</v>
      </c>
      <c r="O112" s="96" t="s">
        <v>249</v>
      </c>
      <c r="P112" s="96" t="s">
        <v>56</v>
      </c>
    </row>
    <row r="113" spans="1:16" ht="63.75">
      <c r="A113" s="92">
        <v>91</v>
      </c>
      <c r="B113" s="69">
        <f t="shared" si="0"/>
        <v>78</v>
      </c>
      <c r="C113" s="108" t="s">
        <v>98</v>
      </c>
      <c r="D113" s="108" t="s">
        <v>99</v>
      </c>
      <c r="E113" s="115" t="s">
        <v>186</v>
      </c>
      <c r="F113" s="109" t="s">
        <v>18</v>
      </c>
      <c r="G113" s="115">
        <f>IF(H113="тн",168,IF(H113="шт",796,IF(H113="кг",166,IF(H113="м2",55,IF(H113="м3",113,IF(H113="п.м.",18,IF(H113="секц",840,IF(H113="компл",839,0))))))))</f>
        <v>796</v>
      </c>
      <c r="H113" s="115" t="s">
        <v>7</v>
      </c>
      <c r="I113" s="210">
        <v>1</v>
      </c>
      <c r="J113" s="130" t="s">
        <v>40</v>
      </c>
      <c r="K113" s="109" t="s">
        <v>17</v>
      </c>
      <c r="L113" s="110">
        <v>473.9</v>
      </c>
      <c r="M113" s="111" t="s">
        <v>73</v>
      </c>
      <c r="N113" s="111" t="s">
        <v>366</v>
      </c>
      <c r="O113" s="109" t="s">
        <v>32</v>
      </c>
      <c r="P113" s="114" t="s">
        <v>48</v>
      </c>
    </row>
    <row r="114" spans="1:16" ht="25.5">
      <c r="A114" s="92"/>
      <c r="B114" s="69">
        <f t="shared" si="0"/>
        <v>79</v>
      </c>
      <c r="C114" s="138" t="s">
        <v>471</v>
      </c>
      <c r="D114" s="138" t="s">
        <v>472</v>
      </c>
      <c r="E114" s="139" t="s">
        <v>495</v>
      </c>
      <c r="F114" s="139" t="s">
        <v>18</v>
      </c>
      <c r="G114" s="115">
        <v>796</v>
      </c>
      <c r="H114" s="115" t="s">
        <v>7</v>
      </c>
      <c r="I114" s="110" t="s">
        <v>1</v>
      </c>
      <c r="J114" s="111" t="s">
        <v>40</v>
      </c>
      <c r="K114" s="131" t="s">
        <v>17</v>
      </c>
      <c r="L114" s="110">
        <v>191.45</v>
      </c>
      <c r="M114" s="111" t="s">
        <v>73</v>
      </c>
      <c r="N114" s="111" t="s">
        <v>166</v>
      </c>
      <c r="O114" s="109" t="s">
        <v>249</v>
      </c>
      <c r="P114" s="114" t="s">
        <v>56</v>
      </c>
    </row>
    <row r="115" spans="1:16" ht="25.5">
      <c r="A115" s="92"/>
      <c r="B115" s="69">
        <f t="shared" si="0"/>
        <v>80</v>
      </c>
      <c r="C115" s="113" t="s">
        <v>230</v>
      </c>
      <c r="D115" s="140" t="s">
        <v>520</v>
      </c>
      <c r="E115" s="109" t="s">
        <v>521</v>
      </c>
      <c r="F115" s="211" t="s">
        <v>18</v>
      </c>
      <c r="G115" s="115">
        <v>798</v>
      </c>
      <c r="H115" s="110" t="s">
        <v>7</v>
      </c>
      <c r="I115" s="115" t="s">
        <v>1</v>
      </c>
      <c r="J115" s="111" t="s">
        <v>162</v>
      </c>
      <c r="K115" s="131" t="s">
        <v>17</v>
      </c>
      <c r="L115" s="142">
        <v>327.89</v>
      </c>
      <c r="M115" s="111" t="s">
        <v>73</v>
      </c>
      <c r="N115" s="111" t="s">
        <v>166</v>
      </c>
      <c r="O115" s="109" t="s">
        <v>249</v>
      </c>
      <c r="P115" s="114" t="s">
        <v>56</v>
      </c>
    </row>
    <row r="116" spans="1:16" ht="25.5">
      <c r="A116" s="92"/>
      <c r="B116" s="69">
        <f t="shared" si="0"/>
        <v>81</v>
      </c>
      <c r="C116" s="108" t="s">
        <v>291</v>
      </c>
      <c r="D116" s="108" t="s">
        <v>290</v>
      </c>
      <c r="E116" s="134" t="s">
        <v>522</v>
      </c>
      <c r="F116" s="134" t="s">
        <v>523</v>
      </c>
      <c r="G116" s="124">
        <f t="shared" ref="G116" si="7">IF(H116="тн",168,IF(H116="шт",796,IF(H116="кг",166,IF(H116="м2",55,IF(H116="м3",113,IF(H116="п.м.",18,IF(H116="секц",840,IF(H116="компл",839,0))))))))</f>
        <v>796</v>
      </c>
      <c r="H116" s="109" t="s">
        <v>7</v>
      </c>
      <c r="I116" s="125">
        <v>2</v>
      </c>
      <c r="J116" s="111" t="s">
        <v>40</v>
      </c>
      <c r="K116" s="109" t="s">
        <v>17</v>
      </c>
      <c r="L116" s="126">
        <v>188.96</v>
      </c>
      <c r="M116" s="111" t="s">
        <v>73</v>
      </c>
      <c r="N116" s="111" t="s">
        <v>166</v>
      </c>
      <c r="O116" s="109" t="s">
        <v>32</v>
      </c>
      <c r="P116" s="112" t="s">
        <v>48</v>
      </c>
    </row>
    <row r="117" spans="1:16" ht="51">
      <c r="A117" s="32">
        <v>88</v>
      </c>
      <c r="B117" s="69">
        <f t="shared" ref="B117:B127" si="8">B116+1</f>
        <v>82</v>
      </c>
      <c r="C117" s="108" t="s">
        <v>75</v>
      </c>
      <c r="D117" s="108" t="s">
        <v>75</v>
      </c>
      <c r="E117" s="109" t="s">
        <v>350</v>
      </c>
      <c r="F117" s="139" t="s">
        <v>18</v>
      </c>
      <c r="G117" s="115">
        <f>IF(H117="тн",168,IF(H117="шт",796,IF(H117="кг",166,IF(H117="м2",55,IF(H117="м3",113,IF(H117="п.м.",18,IF(H117="секц",840,IF(H117="компл",839,0))))))))</f>
        <v>796</v>
      </c>
      <c r="H117" s="110" t="s">
        <v>7</v>
      </c>
      <c r="I117" s="110" t="s">
        <v>1</v>
      </c>
      <c r="J117" s="130" t="s">
        <v>40</v>
      </c>
      <c r="K117" s="131" t="s">
        <v>17</v>
      </c>
      <c r="L117" s="110">
        <v>1287.2</v>
      </c>
      <c r="M117" s="111" t="s">
        <v>73</v>
      </c>
      <c r="N117" s="111" t="s">
        <v>202</v>
      </c>
      <c r="O117" s="109" t="s">
        <v>32</v>
      </c>
      <c r="P117" s="114" t="s">
        <v>48</v>
      </c>
    </row>
    <row r="118" spans="1:16" ht="76.5">
      <c r="A118" s="92"/>
      <c r="B118" s="69">
        <f t="shared" si="8"/>
        <v>83</v>
      </c>
      <c r="C118" s="95" t="s">
        <v>283</v>
      </c>
      <c r="D118" s="145" t="s">
        <v>357</v>
      </c>
      <c r="E118" s="147" t="s">
        <v>524</v>
      </c>
      <c r="F118" s="146" t="s">
        <v>18</v>
      </c>
      <c r="G118" s="100">
        <f t="shared" ref="G118:G121" si="9">IF(H118="тн",168,IF(H118="шт",796,IF(H118="кг",166,IF(H118="м2",55,IF(H118="м3",113,IF(H118="п.м.",18,IF(H118="секц",840,IF(H118="компл",839,0))))))))</f>
        <v>796</v>
      </c>
      <c r="H118" s="100" t="s">
        <v>7</v>
      </c>
      <c r="I118" s="100" t="s">
        <v>1</v>
      </c>
      <c r="J118" s="98" t="s">
        <v>175</v>
      </c>
      <c r="K118" s="104" t="s">
        <v>17</v>
      </c>
      <c r="L118" s="122">
        <v>1810</v>
      </c>
      <c r="M118" s="98" t="s">
        <v>73</v>
      </c>
      <c r="N118" s="98" t="s">
        <v>166</v>
      </c>
      <c r="O118" s="96" t="s">
        <v>249</v>
      </c>
      <c r="P118" s="102" t="s">
        <v>56</v>
      </c>
    </row>
    <row r="119" spans="1:16" ht="89.25">
      <c r="A119" s="92"/>
      <c r="B119" s="69">
        <f t="shared" si="8"/>
        <v>84</v>
      </c>
      <c r="C119" s="101" t="s">
        <v>222</v>
      </c>
      <c r="D119" s="101" t="s">
        <v>222</v>
      </c>
      <c r="E119" s="102" t="s">
        <v>528</v>
      </c>
      <c r="F119" s="102" t="s">
        <v>185</v>
      </c>
      <c r="G119" s="100">
        <f t="shared" si="9"/>
        <v>796</v>
      </c>
      <c r="H119" s="100" t="s">
        <v>7</v>
      </c>
      <c r="I119" s="122" t="s">
        <v>1</v>
      </c>
      <c r="J119" s="98" t="s">
        <v>224</v>
      </c>
      <c r="K119" s="96" t="s">
        <v>156</v>
      </c>
      <c r="L119" s="97">
        <v>8000</v>
      </c>
      <c r="M119" s="98" t="s">
        <v>73</v>
      </c>
      <c r="N119" s="98" t="s">
        <v>158</v>
      </c>
      <c r="O119" s="96" t="s">
        <v>32</v>
      </c>
      <c r="P119" s="102" t="s">
        <v>48</v>
      </c>
    </row>
    <row r="120" spans="1:16" ht="89.25">
      <c r="A120" s="92"/>
      <c r="B120" s="69">
        <f t="shared" si="8"/>
        <v>85</v>
      </c>
      <c r="C120" s="101" t="s">
        <v>319</v>
      </c>
      <c r="D120" s="101" t="s">
        <v>320</v>
      </c>
      <c r="E120" s="96" t="s">
        <v>612</v>
      </c>
      <c r="F120" s="96" t="s">
        <v>613</v>
      </c>
      <c r="G120" s="103">
        <f t="shared" si="9"/>
        <v>796</v>
      </c>
      <c r="H120" s="96" t="s">
        <v>7</v>
      </c>
      <c r="I120" s="97">
        <v>5</v>
      </c>
      <c r="J120" s="98" t="s">
        <v>214</v>
      </c>
      <c r="K120" s="96" t="s">
        <v>213</v>
      </c>
      <c r="L120" s="220">
        <v>354</v>
      </c>
      <c r="M120" s="120">
        <v>43862</v>
      </c>
      <c r="N120" s="98" t="s">
        <v>158</v>
      </c>
      <c r="O120" s="96" t="s">
        <v>32</v>
      </c>
      <c r="P120" s="102" t="s">
        <v>48</v>
      </c>
    </row>
    <row r="121" spans="1:16" ht="25.5">
      <c r="A121" s="92"/>
      <c r="B121" s="69">
        <f t="shared" si="8"/>
        <v>86</v>
      </c>
      <c r="C121" s="106" t="s">
        <v>614</v>
      </c>
      <c r="D121" s="98" t="s">
        <v>615</v>
      </c>
      <c r="E121" s="96" t="s">
        <v>616</v>
      </c>
      <c r="F121" s="96" t="s">
        <v>55</v>
      </c>
      <c r="G121" s="99">
        <f t="shared" si="9"/>
        <v>796</v>
      </c>
      <c r="H121" s="99" t="s">
        <v>7</v>
      </c>
      <c r="I121" s="97" t="s">
        <v>1</v>
      </c>
      <c r="J121" s="98" t="s">
        <v>307</v>
      </c>
      <c r="K121" s="96" t="s">
        <v>102</v>
      </c>
      <c r="L121" s="97">
        <v>4413.3999999999996</v>
      </c>
      <c r="M121" s="98" t="s">
        <v>73</v>
      </c>
      <c r="N121" s="98" t="s">
        <v>202</v>
      </c>
      <c r="O121" s="96" t="s">
        <v>32</v>
      </c>
      <c r="P121" s="96" t="s">
        <v>48</v>
      </c>
    </row>
    <row r="122" spans="1:16" ht="76.5">
      <c r="A122" s="92"/>
      <c r="B122" s="69">
        <f t="shared" si="8"/>
        <v>87</v>
      </c>
      <c r="C122" s="101" t="s">
        <v>617</v>
      </c>
      <c r="D122" s="95" t="s">
        <v>618</v>
      </c>
      <c r="E122" s="96" t="s">
        <v>619</v>
      </c>
      <c r="F122" s="96" t="s">
        <v>18</v>
      </c>
      <c r="G122" s="99">
        <v>796</v>
      </c>
      <c r="H122" s="221" t="s">
        <v>7</v>
      </c>
      <c r="I122" s="97" t="s">
        <v>1</v>
      </c>
      <c r="J122" s="98" t="s">
        <v>40</v>
      </c>
      <c r="K122" s="96" t="s">
        <v>17</v>
      </c>
      <c r="L122" s="97">
        <v>645</v>
      </c>
      <c r="M122" s="98" t="s">
        <v>73</v>
      </c>
      <c r="N122" s="98" t="s">
        <v>166</v>
      </c>
      <c r="O122" s="96" t="s">
        <v>249</v>
      </c>
      <c r="P122" s="96" t="s">
        <v>56</v>
      </c>
    </row>
    <row r="123" spans="1:16" ht="63.75">
      <c r="A123" s="91"/>
      <c r="B123" s="69">
        <f t="shared" si="8"/>
        <v>88</v>
      </c>
      <c r="C123" s="39" t="s">
        <v>414</v>
      </c>
      <c r="D123" s="39" t="s">
        <v>415</v>
      </c>
      <c r="E123" s="75" t="s">
        <v>413</v>
      </c>
      <c r="F123" s="75" t="s">
        <v>18</v>
      </c>
      <c r="G123" s="2">
        <f>IF(H123="тн",168,IF(H123="шт",796,IF(H123="кг",166,IF(H123="м2",55,IF(H123="м3",113,IF(H123="п.м.",18,IF(H123="секц",840,IF(H123="компл",839,0))))))))</f>
        <v>796</v>
      </c>
      <c r="H123" s="2" t="s">
        <v>7</v>
      </c>
      <c r="I123" s="74">
        <v>6</v>
      </c>
      <c r="J123" s="72" t="s">
        <v>22</v>
      </c>
      <c r="K123" s="75" t="s">
        <v>33</v>
      </c>
      <c r="L123" s="74">
        <v>3146.4</v>
      </c>
      <c r="M123" s="72" t="s">
        <v>202</v>
      </c>
      <c r="N123" s="72" t="s">
        <v>158</v>
      </c>
      <c r="O123" s="75" t="s">
        <v>251</v>
      </c>
      <c r="P123" s="2" t="s">
        <v>56</v>
      </c>
    </row>
    <row r="124" spans="1:16" s="28" customFormat="1" ht="25.5" collapsed="1">
      <c r="A124" s="91">
        <v>32</v>
      </c>
      <c r="B124" s="69">
        <f t="shared" si="8"/>
        <v>89</v>
      </c>
      <c r="C124" s="25" t="s">
        <v>261</v>
      </c>
      <c r="D124" s="25" t="s">
        <v>256</v>
      </c>
      <c r="E124" s="75" t="s">
        <v>178</v>
      </c>
      <c r="F124" s="75" t="s">
        <v>18</v>
      </c>
      <c r="G124" s="5">
        <f>IF(H124="тн",168,IF(H124="шт",796,IF(H124="кг",166,IF(H124="м2",55,IF(H124="м3",113,IF(H124="п.м.",18,IF(H124="секц",840,IF(H124="компл",839,0))))))))</f>
        <v>796</v>
      </c>
      <c r="H124" s="2" t="s">
        <v>7</v>
      </c>
      <c r="I124" s="74" t="s">
        <v>1</v>
      </c>
      <c r="J124" s="72" t="s">
        <v>131</v>
      </c>
      <c r="K124" s="11" t="s">
        <v>130</v>
      </c>
      <c r="L124" s="74">
        <v>1350</v>
      </c>
      <c r="M124" s="72" t="s">
        <v>202</v>
      </c>
      <c r="N124" s="72" t="s">
        <v>332</v>
      </c>
      <c r="O124" s="75" t="s">
        <v>249</v>
      </c>
      <c r="P124" s="75" t="s">
        <v>56</v>
      </c>
    </row>
    <row r="125" spans="1:16" ht="38.25">
      <c r="A125" s="91">
        <v>36</v>
      </c>
      <c r="B125" s="69">
        <f t="shared" si="8"/>
        <v>90</v>
      </c>
      <c r="C125" s="75" t="s">
        <v>115</v>
      </c>
      <c r="D125" s="75" t="s">
        <v>116</v>
      </c>
      <c r="E125" s="75" t="s">
        <v>295</v>
      </c>
      <c r="F125" s="75" t="s">
        <v>18</v>
      </c>
      <c r="G125" s="5">
        <v>796</v>
      </c>
      <c r="H125" s="75" t="s">
        <v>7</v>
      </c>
      <c r="I125" s="64" t="s">
        <v>5</v>
      </c>
      <c r="J125" s="72" t="s">
        <v>40</v>
      </c>
      <c r="K125" s="75" t="s">
        <v>17</v>
      </c>
      <c r="L125" s="74">
        <v>1300</v>
      </c>
      <c r="M125" s="72" t="s">
        <v>202</v>
      </c>
      <c r="N125" s="72" t="s">
        <v>158</v>
      </c>
      <c r="O125" s="75" t="s">
        <v>32</v>
      </c>
      <c r="P125" s="75" t="s">
        <v>48</v>
      </c>
    </row>
    <row r="126" spans="1:16" ht="51">
      <c r="A126" s="92">
        <v>95</v>
      </c>
      <c r="B126" s="69">
        <f t="shared" si="8"/>
        <v>91</v>
      </c>
      <c r="C126" s="39" t="s">
        <v>447</v>
      </c>
      <c r="D126" s="39" t="s">
        <v>448</v>
      </c>
      <c r="E126" s="75" t="s">
        <v>432</v>
      </c>
      <c r="F126" s="75" t="s">
        <v>18</v>
      </c>
      <c r="G126" s="2">
        <v>168</v>
      </c>
      <c r="H126" s="75" t="s">
        <v>0</v>
      </c>
      <c r="I126" s="74">
        <v>22730</v>
      </c>
      <c r="J126" s="12" t="s">
        <v>22</v>
      </c>
      <c r="K126" s="75" t="s">
        <v>33</v>
      </c>
      <c r="L126" s="74">
        <v>352315</v>
      </c>
      <c r="M126" s="72" t="s">
        <v>202</v>
      </c>
      <c r="N126" s="72" t="s">
        <v>240</v>
      </c>
      <c r="O126" s="75" t="s">
        <v>247</v>
      </c>
      <c r="P126" s="75" t="s">
        <v>48</v>
      </c>
    </row>
    <row r="127" spans="1:16" s="3" customFormat="1" ht="51">
      <c r="A127" s="91">
        <v>85</v>
      </c>
      <c r="B127" s="69">
        <f t="shared" si="8"/>
        <v>92</v>
      </c>
      <c r="C127" s="39" t="s">
        <v>284</v>
      </c>
      <c r="D127" s="39" t="s">
        <v>219</v>
      </c>
      <c r="E127" s="75" t="s">
        <v>433</v>
      </c>
      <c r="F127" s="75" t="s">
        <v>18</v>
      </c>
      <c r="G127" s="2">
        <v>168</v>
      </c>
      <c r="H127" s="75" t="s">
        <v>0</v>
      </c>
      <c r="I127" s="74">
        <v>12652</v>
      </c>
      <c r="J127" s="12" t="s">
        <v>22</v>
      </c>
      <c r="K127" s="75" t="s">
        <v>33</v>
      </c>
      <c r="L127" s="74">
        <v>96255</v>
      </c>
      <c r="M127" s="72" t="s">
        <v>202</v>
      </c>
      <c r="N127" s="72" t="s">
        <v>332</v>
      </c>
      <c r="O127" s="75" t="s">
        <v>247</v>
      </c>
      <c r="P127" s="75" t="s">
        <v>48</v>
      </c>
    </row>
    <row r="128" spans="1:16" s="3" customFormat="1" ht="51">
      <c r="A128" s="91"/>
      <c r="B128" s="69">
        <f t="shared" ref="B128:B141" si="10">B127+1</f>
        <v>93</v>
      </c>
      <c r="C128" s="39" t="s">
        <v>218</v>
      </c>
      <c r="D128" s="39" t="s">
        <v>220</v>
      </c>
      <c r="E128" s="75" t="s">
        <v>353</v>
      </c>
      <c r="F128" s="75" t="s">
        <v>438</v>
      </c>
      <c r="G128" s="75">
        <v>112</v>
      </c>
      <c r="H128" s="75" t="s">
        <v>54</v>
      </c>
      <c r="I128" s="74">
        <v>21945</v>
      </c>
      <c r="J128" s="7" t="s">
        <v>40</v>
      </c>
      <c r="K128" s="75" t="s">
        <v>17</v>
      </c>
      <c r="L128" s="74">
        <v>4059.8</v>
      </c>
      <c r="M128" s="72" t="s">
        <v>202</v>
      </c>
      <c r="N128" s="72" t="s">
        <v>332</v>
      </c>
      <c r="O128" s="75" t="s">
        <v>249</v>
      </c>
      <c r="P128" s="2" t="s">
        <v>56</v>
      </c>
    </row>
    <row r="129" spans="1:16" ht="51">
      <c r="A129" s="92">
        <v>89</v>
      </c>
      <c r="B129" s="69">
        <f t="shared" si="10"/>
        <v>94</v>
      </c>
      <c r="C129" s="39" t="s">
        <v>218</v>
      </c>
      <c r="D129" s="39" t="s">
        <v>220</v>
      </c>
      <c r="E129" s="75" t="s">
        <v>354</v>
      </c>
      <c r="F129" s="75" t="s">
        <v>439</v>
      </c>
      <c r="G129" s="75">
        <v>112</v>
      </c>
      <c r="H129" s="75" t="s">
        <v>54</v>
      </c>
      <c r="I129" s="74">
        <v>9196</v>
      </c>
      <c r="J129" s="7" t="s">
        <v>40</v>
      </c>
      <c r="K129" s="75" t="s">
        <v>17</v>
      </c>
      <c r="L129" s="74">
        <v>1701.3</v>
      </c>
      <c r="M129" s="72" t="s">
        <v>202</v>
      </c>
      <c r="N129" s="72" t="s">
        <v>332</v>
      </c>
      <c r="O129" s="75" t="s">
        <v>249</v>
      </c>
      <c r="P129" s="2" t="s">
        <v>56</v>
      </c>
    </row>
    <row r="130" spans="1:16" ht="89.25">
      <c r="A130" s="92">
        <v>87</v>
      </c>
      <c r="B130" s="69">
        <f t="shared" si="10"/>
        <v>95</v>
      </c>
      <c r="C130" s="39" t="s">
        <v>68</v>
      </c>
      <c r="D130" s="39" t="s">
        <v>71</v>
      </c>
      <c r="E130" s="75" t="s">
        <v>394</v>
      </c>
      <c r="F130" s="75" t="s">
        <v>371</v>
      </c>
      <c r="G130" s="75">
        <f t="shared" ref="G130:G135" si="11">IF(H130="тн",168,IF(H130="шт",796,IF(H130="кг",166,IF(H130="м2",55,IF(H130="м3",113,IF(H130="п.м.",18,IF(H130="секц",840,IF(H130="компл",839,0))))))))</f>
        <v>168</v>
      </c>
      <c r="H130" s="75" t="s">
        <v>0</v>
      </c>
      <c r="I130" s="74">
        <v>200</v>
      </c>
      <c r="J130" s="72" t="s">
        <v>22</v>
      </c>
      <c r="K130" s="75" t="s">
        <v>136</v>
      </c>
      <c r="L130" s="74">
        <v>5000</v>
      </c>
      <c r="M130" s="72" t="s">
        <v>202</v>
      </c>
      <c r="N130" s="72" t="s">
        <v>157</v>
      </c>
      <c r="O130" s="75" t="s">
        <v>247</v>
      </c>
      <c r="P130" s="2" t="s">
        <v>48</v>
      </c>
    </row>
    <row r="131" spans="1:16" ht="76.5">
      <c r="A131" s="92">
        <v>87</v>
      </c>
      <c r="B131" s="69">
        <f t="shared" si="10"/>
        <v>96</v>
      </c>
      <c r="C131" s="39" t="s">
        <v>458</v>
      </c>
      <c r="D131" s="39" t="s">
        <v>459</v>
      </c>
      <c r="E131" s="75" t="s">
        <v>167</v>
      </c>
      <c r="F131" s="75" t="s">
        <v>6</v>
      </c>
      <c r="G131" s="75">
        <f t="shared" si="11"/>
        <v>796</v>
      </c>
      <c r="H131" s="75" t="s">
        <v>7</v>
      </c>
      <c r="I131" s="74">
        <v>60</v>
      </c>
      <c r="J131" s="72" t="s">
        <v>22</v>
      </c>
      <c r="K131" s="75" t="s">
        <v>59</v>
      </c>
      <c r="L131" s="74">
        <v>270</v>
      </c>
      <c r="M131" s="72" t="s">
        <v>202</v>
      </c>
      <c r="N131" s="72" t="s">
        <v>158</v>
      </c>
      <c r="O131" s="75" t="s">
        <v>32</v>
      </c>
      <c r="P131" s="2" t="s">
        <v>48</v>
      </c>
    </row>
    <row r="132" spans="1:16" ht="165.75">
      <c r="A132" s="92">
        <v>86</v>
      </c>
      <c r="B132" s="69">
        <f t="shared" si="10"/>
        <v>97</v>
      </c>
      <c r="C132" s="25" t="s">
        <v>80</v>
      </c>
      <c r="D132" s="39" t="s">
        <v>81</v>
      </c>
      <c r="E132" s="75" t="s">
        <v>335</v>
      </c>
      <c r="F132" s="75" t="s">
        <v>18</v>
      </c>
      <c r="G132" s="2">
        <f t="shared" si="11"/>
        <v>796</v>
      </c>
      <c r="H132" s="2" t="s">
        <v>7</v>
      </c>
      <c r="I132" s="74">
        <v>14</v>
      </c>
      <c r="J132" s="72" t="s">
        <v>22</v>
      </c>
      <c r="K132" s="75" t="s">
        <v>17</v>
      </c>
      <c r="L132" s="74">
        <v>598</v>
      </c>
      <c r="M132" s="72" t="s">
        <v>202</v>
      </c>
      <c r="N132" s="72" t="s">
        <v>332</v>
      </c>
      <c r="O132" s="75" t="s">
        <v>247</v>
      </c>
      <c r="P132" s="2" t="s">
        <v>48</v>
      </c>
    </row>
    <row r="133" spans="1:16" ht="102">
      <c r="A133" s="92">
        <v>93</v>
      </c>
      <c r="B133" s="69">
        <f t="shared" si="10"/>
        <v>98</v>
      </c>
      <c r="C133" s="25" t="s">
        <v>85</v>
      </c>
      <c r="D133" s="39" t="s">
        <v>86</v>
      </c>
      <c r="E133" s="75" t="s">
        <v>425</v>
      </c>
      <c r="F133" s="75" t="s">
        <v>18</v>
      </c>
      <c r="G133" s="2">
        <f t="shared" si="11"/>
        <v>796</v>
      </c>
      <c r="H133" s="2" t="s">
        <v>7</v>
      </c>
      <c r="I133" s="74">
        <v>1</v>
      </c>
      <c r="J133" s="72" t="s">
        <v>406</v>
      </c>
      <c r="K133" s="75" t="s">
        <v>37</v>
      </c>
      <c r="L133" s="74">
        <v>660</v>
      </c>
      <c r="M133" s="72" t="s">
        <v>202</v>
      </c>
      <c r="N133" s="72" t="s">
        <v>157</v>
      </c>
      <c r="O133" s="75" t="s">
        <v>247</v>
      </c>
      <c r="P133" s="2" t="s">
        <v>48</v>
      </c>
    </row>
    <row r="134" spans="1:16" ht="38.25">
      <c r="A134" s="92">
        <v>93</v>
      </c>
      <c r="B134" s="69">
        <f t="shared" si="10"/>
        <v>99</v>
      </c>
      <c r="C134" s="42" t="s">
        <v>89</v>
      </c>
      <c r="D134" s="63" t="s">
        <v>88</v>
      </c>
      <c r="E134" s="75" t="s">
        <v>188</v>
      </c>
      <c r="F134" s="75" t="s">
        <v>23</v>
      </c>
      <c r="G134" s="5">
        <f t="shared" si="11"/>
        <v>796</v>
      </c>
      <c r="H134" s="75" t="s">
        <v>7</v>
      </c>
      <c r="I134" s="75" t="s">
        <v>1</v>
      </c>
      <c r="J134" s="72">
        <v>30401</v>
      </c>
      <c r="K134" s="75" t="s">
        <v>17</v>
      </c>
      <c r="L134" s="74">
        <v>642.79999999999995</v>
      </c>
      <c r="M134" s="72" t="s">
        <v>202</v>
      </c>
      <c r="N134" s="72" t="s">
        <v>333</v>
      </c>
      <c r="O134" s="75" t="s">
        <v>249</v>
      </c>
      <c r="P134" s="75" t="s">
        <v>56</v>
      </c>
    </row>
    <row r="135" spans="1:16" ht="153">
      <c r="A135" s="92">
        <v>79</v>
      </c>
      <c r="B135" s="69">
        <f t="shared" si="10"/>
        <v>100</v>
      </c>
      <c r="C135" s="42" t="s">
        <v>87</v>
      </c>
      <c r="D135" s="39" t="s">
        <v>87</v>
      </c>
      <c r="E135" s="75" t="s">
        <v>139</v>
      </c>
      <c r="F135" s="75" t="s">
        <v>23</v>
      </c>
      <c r="G135" s="5">
        <f t="shared" si="11"/>
        <v>796</v>
      </c>
      <c r="H135" s="75" t="s">
        <v>7</v>
      </c>
      <c r="I135" s="75" t="s">
        <v>1</v>
      </c>
      <c r="J135" s="72" t="s">
        <v>40</v>
      </c>
      <c r="K135" s="75" t="s">
        <v>17</v>
      </c>
      <c r="L135" s="74">
        <v>464.91</v>
      </c>
      <c r="M135" s="72" t="s">
        <v>202</v>
      </c>
      <c r="N135" s="72" t="s">
        <v>333</v>
      </c>
      <c r="O135" s="75" t="s">
        <v>249</v>
      </c>
      <c r="P135" s="75" t="s">
        <v>56</v>
      </c>
    </row>
    <row r="136" spans="1:16" ht="63.75">
      <c r="A136" s="92">
        <v>96</v>
      </c>
      <c r="B136" s="69">
        <f t="shared" si="10"/>
        <v>101</v>
      </c>
      <c r="C136" s="39" t="s">
        <v>114</v>
      </c>
      <c r="D136" s="39" t="s">
        <v>90</v>
      </c>
      <c r="E136" s="75" t="s">
        <v>65</v>
      </c>
      <c r="F136" s="2" t="s">
        <v>51</v>
      </c>
      <c r="G136" s="5">
        <v>246</v>
      </c>
      <c r="H136" s="75" t="s">
        <v>201</v>
      </c>
      <c r="I136" s="74">
        <v>220000</v>
      </c>
      <c r="J136" s="75">
        <v>30401</v>
      </c>
      <c r="K136" s="75" t="s">
        <v>17</v>
      </c>
      <c r="L136" s="37">
        <v>1245</v>
      </c>
      <c r="M136" s="72" t="s">
        <v>202</v>
      </c>
      <c r="N136" s="72" t="s">
        <v>158</v>
      </c>
      <c r="O136" s="75" t="s">
        <v>32</v>
      </c>
      <c r="P136" s="75" t="s">
        <v>48</v>
      </c>
    </row>
    <row r="137" spans="1:16" ht="51">
      <c r="A137" s="92">
        <v>97</v>
      </c>
      <c r="B137" s="69">
        <f t="shared" si="10"/>
        <v>102</v>
      </c>
      <c r="C137" s="39" t="s">
        <v>91</v>
      </c>
      <c r="D137" s="39" t="s">
        <v>228</v>
      </c>
      <c r="E137" s="75" t="s">
        <v>203</v>
      </c>
      <c r="F137" s="75" t="s">
        <v>18</v>
      </c>
      <c r="G137" s="5">
        <f>IF(H137="тн",168,IF(H137="шт",796,IF(H137="кг",166,IF(H137="м2",55,IF(H137="м3",113,IF(H137="п.м.",18,IF(H137="секц",840,IF(H137="компл",839,0))))))))</f>
        <v>168</v>
      </c>
      <c r="H137" s="75" t="s">
        <v>0</v>
      </c>
      <c r="I137" s="74">
        <v>36</v>
      </c>
      <c r="J137" s="72" t="s">
        <v>22</v>
      </c>
      <c r="K137" s="75" t="s">
        <v>33</v>
      </c>
      <c r="L137" s="74">
        <v>4008.7</v>
      </c>
      <c r="M137" s="72" t="s">
        <v>202</v>
      </c>
      <c r="N137" s="72" t="s">
        <v>240</v>
      </c>
      <c r="O137" s="75" t="s">
        <v>247</v>
      </c>
      <c r="P137" s="2" t="s">
        <v>48</v>
      </c>
    </row>
    <row r="138" spans="1:16" ht="51">
      <c r="A138" s="92">
        <v>98</v>
      </c>
      <c r="B138" s="69">
        <f t="shared" si="10"/>
        <v>103</v>
      </c>
      <c r="C138" s="25" t="s">
        <v>133</v>
      </c>
      <c r="D138" s="25" t="s">
        <v>306</v>
      </c>
      <c r="E138" s="75" t="s">
        <v>211</v>
      </c>
      <c r="F138" s="75" t="s">
        <v>18</v>
      </c>
      <c r="G138" s="5">
        <v>792</v>
      </c>
      <c r="H138" s="75" t="s">
        <v>152</v>
      </c>
      <c r="I138" s="74">
        <v>274</v>
      </c>
      <c r="J138" s="72" t="s">
        <v>47</v>
      </c>
      <c r="K138" s="11" t="s">
        <v>238</v>
      </c>
      <c r="L138" s="74">
        <v>2988.48</v>
      </c>
      <c r="M138" s="16">
        <v>43891</v>
      </c>
      <c r="N138" s="72" t="s">
        <v>158</v>
      </c>
      <c r="O138" s="75" t="s">
        <v>32</v>
      </c>
      <c r="P138" s="9" t="s">
        <v>48</v>
      </c>
    </row>
    <row r="139" spans="1:16" ht="51">
      <c r="A139" s="92">
        <v>98</v>
      </c>
      <c r="B139" s="69">
        <f t="shared" si="10"/>
        <v>104</v>
      </c>
      <c r="C139" s="25" t="s">
        <v>133</v>
      </c>
      <c r="D139" s="25" t="s">
        <v>306</v>
      </c>
      <c r="E139" s="75" t="s">
        <v>317</v>
      </c>
      <c r="F139" s="75" t="s">
        <v>18</v>
      </c>
      <c r="G139" s="5">
        <v>792</v>
      </c>
      <c r="H139" s="75" t="s">
        <v>152</v>
      </c>
      <c r="I139" s="74">
        <v>70</v>
      </c>
      <c r="J139" s="72" t="s">
        <v>224</v>
      </c>
      <c r="K139" s="11" t="s">
        <v>156</v>
      </c>
      <c r="L139" s="74">
        <v>677.2</v>
      </c>
      <c r="M139" s="16">
        <v>43892</v>
      </c>
      <c r="N139" s="72" t="s">
        <v>158</v>
      </c>
      <c r="O139" s="75" t="s">
        <v>32</v>
      </c>
      <c r="P139" s="9" t="s">
        <v>48</v>
      </c>
    </row>
    <row r="140" spans="1:16" ht="38.25">
      <c r="A140" s="94">
        <v>99</v>
      </c>
      <c r="B140" s="69">
        <f t="shared" si="10"/>
        <v>105</v>
      </c>
      <c r="C140" s="25" t="s">
        <v>133</v>
      </c>
      <c r="D140" s="25" t="s">
        <v>306</v>
      </c>
      <c r="E140" s="75" t="s">
        <v>305</v>
      </c>
      <c r="F140" s="75" t="s">
        <v>18</v>
      </c>
      <c r="G140" s="5">
        <v>792</v>
      </c>
      <c r="H140" s="75" t="s">
        <v>152</v>
      </c>
      <c r="I140" s="74">
        <v>150</v>
      </c>
      <c r="J140" s="72" t="s">
        <v>40</v>
      </c>
      <c r="K140" s="11" t="s">
        <v>17</v>
      </c>
      <c r="L140" s="74">
        <v>303.75</v>
      </c>
      <c r="M140" s="16">
        <v>43893</v>
      </c>
      <c r="N140" s="72" t="s">
        <v>158</v>
      </c>
      <c r="O140" s="75" t="s">
        <v>32</v>
      </c>
      <c r="P140" s="9" t="s">
        <v>48</v>
      </c>
    </row>
    <row r="141" spans="1:16" ht="51">
      <c r="A141" s="94">
        <v>99</v>
      </c>
      <c r="B141" s="69">
        <f t="shared" si="10"/>
        <v>106</v>
      </c>
      <c r="C141" s="25" t="s">
        <v>133</v>
      </c>
      <c r="D141" s="25" t="s">
        <v>134</v>
      </c>
      <c r="E141" s="75" t="s">
        <v>212</v>
      </c>
      <c r="F141" s="75" t="s">
        <v>18</v>
      </c>
      <c r="G141" s="5">
        <v>792</v>
      </c>
      <c r="H141" s="75" t="s">
        <v>152</v>
      </c>
      <c r="I141" s="74">
        <v>49</v>
      </c>
      <c r="J141" s="72" t="s">
        <v>225</v>
      </c>
      <c r="K141" s="11" t="s">
        <v>237</v>
      </c>
      <c r="L141" s="74">
        <v>250.92</v>
      </c>
      <c r="M141" s="16">
        <v>43894</v>
      </c>
      <c r="N141" s="72" t="s">
        <v>158</v>
      </c>
      <c r="O141" s="75" t="s">
        <v>32</v>
      </c>
      <c r="P141" s="9" t="s">
        <v>48</v>
      </c>
    </row>
    <row r="142" spans="1:16" ht="18" customHeight="1">
      <c r="A142" s="94"/>
      <c r="B142" s="196" t="s">
        <v>466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9"/>
    </row>
    <row r="143" spans="1:16" ht="51">
      <c r="A143" s="94">
        <v>99</v>
      </c>
      <c r="B143" s="75">
        <f>B141+1</f>
        <v>107</v>
      </c>
      <c r="C143" s="39" t="s">
        <v>284</v>
      </c>
      <c r="D143" s="39" t="s">
        <v>449</v>
      </c>
      <c r="E143" s="75" t="s">
        <v>377</v>
      </c>
      <c r="F143" s="75" t="s">
        <v>18</v>
      </c>
      <c r="G143" s="2">
        <v>168</v>
      </c>
      <c r="H143" s="75" t="s">
        <v>0</v>
      </c>
      <c r="I143" s="74">
        <v>10213</v>
      </c>
      <c r="J143" s="12" t="s">
        <v>22</v>
      </c>
      <c r="K143" s="75" t="s">
        <v>33</v>
      </c>
      <c r="L143" s="74">
        <v>874232.8</v>
      </c>
      <c r="M143" s="72" t="s">
        <v>166</v>
      </c>
      <c r="N143" s="72" t="s">
        <v>366</v>
      </c>
      <c r="O143" s="75" t="s">
        <v>247</v>
      </c>
      <c r="P143" s="75" t="s">
        <v>48</v>
      </c>
    </row>
    <row r="144" spans="1:16" ht="38.25">
      <c r="A144" s="92">
        <v>106</v>
      </c>
      <c r="B144" s="69">
        <f>B143+1</f>
        <v>108</v>
      </c>
      <c r="C144" s="25" t="s">
        <v>222</v>
      </c>
      <c r="D144" s="25" t="s">
        <v>222</v>
      </c>
      <c r="E144" s="9" t="s">
        <v>322</v>
      </c>
      <c r="F144" s="9" t="s">
        <v>185</v>
      </c>
      <c r="G144" s="10">
        <f>IF(H144="тн",168,IF(H144="шт",796,IF(H144="кг",166,IF(H144="м2",55,IF(H144="м3",113,IF(H144="п.м.",18,IF(H144="секц",840,IF(H144="компл",839,0))))))))</f>
        <v>796</v>
      </c>
      <c r="H144" s="10" t="s">
        <v>7</v>
      </c>
      <c r="I144" s="74" t="s">
        <v>1</v>
      </c>
      <c r="J144" s="72" t="s">
        <v>214</v>
      </c>
      <c r="K144" s="75" t="s">
        <v>213</v>
      </c>
      <c r="L144" s="74">
        <v>43726.8</v>
      </c>
      <c r="M144" s="72" t="s">
        <v>166</v>
      </c>
      <c r="N144" s="72" t="s">
        <v>158</v>
      </c>
      <c r="O144" s="75" t="s">
        <v>32</v>
      </c>
      <c r="P144" s="9" t="s">
        <v>48</v>
      </c>
    </row>
    <row r="145" spans="1:16" ht="63.75">
      <c r="A145" s="92">
        <v>115</v>
      </c>
      <c r="B145" s="69">
        <f>B144+1</f>
        <v>109</v>
      </c>
      <c r="C145" s="25" t="s">
        <v>85</v>
      </c>
      <c r="D145" s="39" t="s">
        <v>86</v>
      </c>
      <c r="E145" s="34" t="s">
        <v>368</v>
      </c>
      <c r="F145" s="75" t="s">
        <v>18</v>
      </c>
      <c r="G145" s="2">
        <f>IF(H145="тн",168,IF(H145="шт",796,IF(H145="кг",166,IF(H145="м2",55,IF(H145="м3",113,IF(H145="п.м.",18,IF(H145="секц",840,IF(H145="компл",839,0))))))))</f>
        <v>796</v>
      </c>
      <c r="H145" s="2" t="s">
        <v>7</v>
      </c>
      <c r="I145" s="74">
        <v>7</v>
      </c>
      <c r="J145" s="72" t="s">
        <v>22</v>
      </c>
      <c r="K145" s="75" t="s">
        <v>244</v>
      </c>
      <c r="L145" s="74">
        <v>300</v>
      </c>
      <c r="M145" s="72" t="s">
        <v>166</v>
      </c>
      <c r="N145" s="72" t="s">
        <v>333</v>
      </c>
      <c r="O145" s="75" t="s">
        <v>247</v>
      </c>
      <c r="P145" s="2" t="s">
        <v>48</v>
      </c>
    </row>
    <row r="146" spans="1:16" s="3" customFormat="1" ht="76.5">
      <c r="A146" s="32">
        <v>116</v>
      </c>
      <c r="B146" s="69">
        <f t="shared" ref="B146:B157" si="12">B145+1</f>
        <v>110</v>
      </c>
      <c r="C146" s="39" t="s">
        <v>143</v>
      </c>
      <c r="D146" s="25" t="s">
        <v>144</v>
      </c>
      <c r="E146" s="75" t="s">
        <v>195</v>
      </c>
      <c r="F146" s="75" t="s">
        <v>18</v>
      </c>
      <c r="G146" s="5">
        <v>796</v>
      </c>
      <c r="H146" s="75" t="s">
        <v>61</v>
      </c>
      <c r="I146" s="64">
        <v>27</v>
      </c>
      <c r="J146" s="72" t="s">
        <v>22</v>
      </c>
      <c r="K146" s="75" t="s">
        <v>33</v>
      </c>
      <c r="L146" s="62">
        <v>3875.83</v>
      </c>
      <c r="M146" s="72" t="s">
        <v>166</v>
      </c>
      <c r="N146" s="72" t="s">
        <v>332</v>
      </c>
      <c r="O146" s="75" t="s">
        <v>251</v>
      </c>
      <c r="P146" s="2" t="s">
        <v>56</v>
      </c>
    </row>
    <row r="147" spans="1:16" s="3" customFormat="1" ht="51">
      <c r="A147" s="32">
        <v>117</v>
      </c>
      <c r="B147" s="69">
        <f t="shared" si="12"/>
        <v>111</v>
      </c>
      <c r="C147" s="25" t="s">
        <v>274</v>
      </c>
      <c r="D147" s="25" t="s">
        <v>103</v>
      </c>
      <c r="E147" s="75" t="s">
        <v>273</v>
      </c>
      <c r="F147" s="75" t="s">
        <v>18</v>
      </c>
      <c r="G147" s="5">
        <f>IF(H147="тн",168,IF(H147="шт",796,IF(H147="кг",166,IF(H147="м2",55,IF(H147="м3",113,IF(H147="п.м.",18,IF(H147="секц",840,IF(H147="компл",839,0))))))))</f>
        <v>796</v>
      </c>
      <c r="H147" s="75" t="s">
        <v>7</v>
      </c>
      <c r="I147" s="74">
        <v>1</v>
      </c>
      <c r="J147" s="72" t="s">
        <v>307</v>
      </c>
      <c r="K147" s="11" t="s">
        <v>102</v>
      </c>
      <c r="L147" s="74">
        <v>950</v>
      </c>
      <c r="M147" s="16">
        <v>43922</v>
      </c>
      <c r="N147" s="72" t="s">
        <v>365</v>
      </c>
      <c r="O147" s="75" t="s">
        <v>247</v>
      </c>
      <c r="P147" s="9" t="s">
        <v>48</v>
      </c>
    </row>
    <row r="148" spans="1:16" s="3" customFormat="1" ht="38.25">
      <c r="A148" s="32">
        <v>118</v>
      </c>
      <c r="B148" s="69">
        <f t="shared" si="12"/>
        <v>112</v>
      </c>
      <c r="C148" s="39" t="s">
        <v>463</v>
      </c>
      <c r="D148" s="39" t="s">
        <v>463</v>
      </c>
      <c r="E148" s="75" t="s">
        <v>197</v>
      </c>
      <c r="F148" s="75" t="s">
        <v>106</v>
      </c>
      <c r="G148" s="5">
        <v>796</v>
      </c>
      <c r="H148" s="26" t="s">
        <v>7</v>
      </c>
      <c r="I148" s="27" t="s">
        <v>1</v>
      </c>
      <c r="J148" s="72" t="s">
        <v>40</v>
      </c>
      <c r="K148" s="75" t="s">
        <v>17</v>
      </c>
      <c r="L148" s="74">
        <v>2258</v>
      </c>
      <c r="M148" s="16">
        <v>43922</v>
      </c>
      <c r="N148" s="16">
        <v>43983</v>
      </c>
      <c r="O148" s="75" t="s">
        <v>251</v>
      </c>
      <c r="P148" s="2" t="s">
        <v>56</v>
      </c>
    </row>
    <row r="149" spans="1:16" s="6" customFormat="1" ht="38.25">
      <c r="A149" s="32">
        <v>123</v>
      </c>
      <c r="B149" s="69">
        <f t="shared" si="12"/>
        <v>113</v>
      </c>
      <c r="C149" s="25" t="s">
        <v>297</v>
      </c>
      <c r="D149" s="39" t="s">
        <v>312</v>
      </c>
      <c r="E149" s="75" t="s">
        <v>313</v>
      </c>
      <c r="F149" s="75" t="s">
        <v>140</v>
      </c>
      <c r="G149" s="5">
        <f>IF(H149="тн",168,IF(H149="шт",796,IF(H149="кг",166,IF(H149="м2",55,IF(H149="м3",113,IF(H149="п.м.",18,IF(H149="секц",840,IF(H149="компл",839,0))))))))</f>
        <v>796</v>
      </c>
      <c r="H149" s="75" t="s">
        <v>7</v>
      </c>
      <c r="I149" s="61" t="s">
        <v>1</v>
      </c>
      <c r="J149" s="72">
        <v>30401</v>
      </c>
      <c r="K149" s="75" t="s">
        <v>17</v>
      </c>
      <c r="L149" s="62">
        <v>4200.82</v>
      </c>
      <c r="M149" s="72" t="s">
        <v>166</v>
      </c>
      <c r="N149" s="72" t="s">
        <v>332</v>
      </c>
      <c r="O149" s="75" t="s">
        <v>311</v>
      </c>
      <c r="P149" s="2" t="s">
        <v>56</v>
      </c>
    </row>
    <row r="150" spans="1:16" s="6" customFormat="1" ht="76.5">
      <c r="A150" s="32"/>
      <c r="B150" s="69">
        <f t="shared" si="12"/>
        <v>114</v>
      </c>
      <c r="C150" s="25" t="s">
        <v>222</v>
      </c>
      <c r="D150" s="25" t="s">
        <v>222</v>
      </c>
      <c r="E150" s="9" t="s">
        <v>527</v>
      </c>
      <c r="F150" s="9" t="s">
        <v>185</v>
      </c>
      <c r="G150" s="10">
        <f t="shared" ref="G150" si="13">IF(H150="тн",168,IF(H150="шт",796,IF(H150="кг",166,IF(H150="м2",55,IF(H150="м3",113,IF(H150="п.м.",18,IF(H150="секц",840,IF(H150="компл",839,0))))))))</f>
        <v>796</v>
      </c>
      <c r="H150" s="10" t="s">
        <v>7</v>
      </c>
      <c r="I150" s="213" t="s">
        <v>1</v>
      </c>
      <c r="J150" s="72" t="s">
        <v>224</v>
      </c>
      <c r="K150" s="75" t="s">
        <v>156</v>
      </c>
      <c r="L150" s="74">
        <v>1268.75</v>
      </c>
      <c r="M150" s="72" t="s">
        <v>166</v>
      </c>
      <c r="N150" s="72" t="s">
        <v>158</v>
      </c>
      <c r="O150" s="75" t="s">
        <v>32</v>
      </c>
      <c r="P150" s="9" t="s">
        <v>48</v>
      </c>
    </row>
    <row r="151" spans="1:16" s="3" customFormat="1" ht="51">
      <c r="A151" s="32">
        <v>119</v>
      </c>
      <c r="B151" s="69">
        <f t="shared" si="12"/>
        <v>115</v>
      </c>
      <c r="C151" s="39" t="s">
        <v>284</v>
      </c>
      <c r="D151" s="39" t="s">
        <v>449</v>
      </c>
      <c r="E151" s="75" t="s">
        <v>434</v>
      </c>
      <c r="F151" s="75" t="s">
        <v>18</v>
      </c>
      <c r="G151" s="2">
        <v>168</v>
      </c>
      <c r="H151" s="75" t="s">
        <v>0</v>
      </c>
      <c r="I151" s="74">
        <v>4150</v>
      </c>
      <c r="J151" s="12" t="s">
        <v>22</v>
      </c>
      <c r="K151" s="75" t="s">
        <v>33</v>
      </c>
      <c r="L151" s="74">
        <v>382275</v>
      </c>
      <c r="M151" s="72" t="s">
        <v>192</v>
      </c>
      <c r="N151" s="72" t="s">
        <v>157</v>
      </c>
      <c r="O151" s="75" t="s">
        <v>247</v>
      </c>
      <c r="P151" s="75" t="s">
        <v>48</v>
      </c>
    </row>
    <row r="152" spans="1:16" s="3" customFormat="1" ht="63.75">
      <c r="A152" s="32">
        <v>119</v>
      </c>
      <c r="B152" s="69">
        <f t="shared" si="12"/>
        <v>116</v>
      </c>
      <c r="C152" s="39" t="s">
        <v>68</v>
      </c>
      <c r="D152" s="39" t="s">
        <v>71</v>
      </c>
      <c r="E152" s="75" t="s">
        <v>396</v>
      </c>
      <c r="F152" s="75" t="s">
        <v>6</v>
      </c>
      <c r="G152" s="75">
        <f>IF(H152="тн",168,IF(H152="шт",796,IF(H152="кг",166,IF(H152="м2",55,IF(H152="м3",113,IF(H152="п.м.",18,IF(H152="секц",840,IF(H152="компл",839,0))))))))</f>
        <v>168</v>
      </c>
      <c r="H152" s="75" t="s">
        <v>0</v>
      </c>
      <c r="I152" s="74">
        <v>50</v>
      </c>
      <c r="J152" s="72">
        <v>30</v>
      </c>
      <c r="K152" s="75" t="s">
        <v>109</v>
      </c>
      <c r="L152" s="74">
        <v>400</v>
      </c>
      <c r="M152" s="72" t="s">
        <v>192</v>
      </c>
      <c r="N152" s="72" t="s">
        <v>158</v>
      </c>
      <c r="O152" s="75" t="s">
        <v>32</v>
      </c>
      <c r="P152" s="2" t="s">
        <v>48</v>
      </c>
    </row>
    <row r="153" spans="1:16" s="3" customFormat="1" ht="102">
      <c r="A153" s="32">
        <v>119</v>
      </c>
      <c r="B153" s="69">
        <f t="shared" si="12"/>
        <v>117</v>
      </c>
      <c r="C153" s="25" t="s">
        <v>80</v>
      </c>
      <c r="D153" s="39" t="s">
        <v>81</v>
      </c>
      <c r="E153" s="75" t="s">
        <v>349</v>
      </c>
      <c r="F153" s="75" t="s">
        <v>18</v>
      </c>
      <c r="G153" s="10">
        <f>IF(H153="тн",168,IF(H153="шт",796,IF(H153="кг",166,IF(H153="м2",55,IF(H153="м3",113,IF(H153="п.м.",18,IF(H153="секц",840,IF(H153="компл",839,0))))))))</f>
        <v>796</v>
      </c>
      <c r="H153" s="2" t="s">
        <v>7</v>
      </c>
      <c r="I153" s="74">
        <v>1</v>
      </c>
      <c r="J153" s="7" t="s">
        <v>22</v>
      </c>
      <c r="K153" s="75" t="s">
        <v>33</v>
      </c>
      <c r="L153" s="74">
        <v>450</v>
      </c>
      <c r="M153" s="72" t="s">
        <v>192</v>
      </c>
      <c r="N153" s="72" t="s">
        <v>157</v>
      </c>
      <c r="O153" s="75" t="s">
        <v>247</v>
      </c>
      <c r="P153" s="75" t="s">
        <v>48</v>
      </c>
    </row>
    <row r="154" spans="1:16" s="3" customFormat="1" ht="38.25">
      <c r="A154" s="32">
        <v>120</v>
      </c>
      <c r="B154" s="69">
        <f t="shared" si="12"/>
        <v>118</v>
      </c>
      <c r="C154" s="57" t="s">
        <v>289</v>
      </c>
      <c r="D154" s="57" t="s">
        <v>296</v>
      </c>
      <c r="E154" s="58" t="s">
        <v>460</v>
      </c>
      <c r="F154" s="75" t="s">
        <v>23</v>
      </c>
      <c r="G154" s="2">
        <v>839</v>
      </c>
      <c r="H154" s="10" t="s">
        <v>7</v>
      </c>
      <c r="I154" s="8" t="s">
        <v>1</v>
      </c>
      <c r="J154" s="72" t="s">
        <v>40</v>
      </c>
      <c r="K154" s="75" t="s">
        <v>17</v>
      </c>
      <c r="L154" s="8">
        <v>1000</v>
      </c>
      <c r="M154" s="72" t="s">
        <v>192</v>
      </c>
      <c r="N154" s="72" t="s">
        <v>240</v>
      </c>
      <c r="O154" s="75" t="s">
        <v>249</v>
      </c>
      <c r="P154" s="2" t="s">
        <v>56</v>
      </c>
    </row>
    <row r="155" spans="1:16" s="3" customFormat="1" ht="51">
      <c r="A155" s="32">
        <v>121</v>
      </c>
      <c r="B155" s="69">
        <f t="shared" si="12"/>
        <v>119</v>
      </c>
      <c r="C155" s="39" t="s">
        <v>215</v>
      </c>
      <c r="D155" s="39" t="s">
        <v>144</v>
      </c>
      <c r="E155" s="75" t="s">
        <v>340</v>
      </c>
      <c r="F155" s="75" t="s">
        <v>18</v>
      </c>
      <c r="G155" s="2">
        <f>IF(H155="тн",168,IF(H155="шт",796,IF(H155="кг",166,IF(H155="м2",55,IF(H155="м3",113,IF(H155="п.м.",18,IF(H155="секц",840,IF(H155="компл",839,0))))))))</f>
        <v>796</v>
      </c>
      <c r="H155" s="2" t="s">
        <v>7</v>
      </c>
      <c r="I155" s="74" t="s">
        <v>1</v>
      </c>
      <c r="J155" s="72" t="s">
        <v>40</v>
      </c>
      <c r="K155" s="75" t="s">
        <v>33</v>
      </c>
      <c r="L155" s="74">
        <v>148</v>
      </c>
      <c r="M155" s="72" t="s">
        <v>192</v>
      </c>
      <c r="N155" s="72" t="s">
        <v>157</v>
      </c>
      <c r="O155" s="75" t="s">
        <v>247</v>
      </c>
      <c r="P155" s="2" t="s">
        <v>48</v>
      </c>
    </row>
    <row r="156" spans="1:16" ht="63.75">
      <c r="A156" s="32">
        <v>130</v>
      </c>
      <c r="B156" s="69">
        <f t="shared" si="12"/>
        <v>120</v>
      </c>
      <c r="C156" s="25" t="s">
        <v>85</v>
      </c>
      <c r="D156" s="39" t="s">
        <v>86</v>
      </c>
      <c r="E156" s="75" t="s">
        <v>265</v>
      </c>
      <c r="F156" s="75" t="s">
        <v>18</v>
      </c>
      <c r="G156" s="2">
        <f>IF(H156="тн",168,IF(H156="шт",796,IF(H156="кг",166,IF(H156="м2",55,IF(H156="м3",113,IF(H156="п.м.",18,IF(H156="секц",840,IF(H156="компл",839,0))))))))</f>
        <v>796</v>
      </c>
      <c r="H156" s="2" t="s">
        <v>7</v>
      </c>
      <c r="I156" s="74">
        <v>32</v>
      </c>
      <c r="J156" s="2">
        <v>30</v>
      </c>
      <c r="K156" s="75" t="s">
        <v>33</v>
      </c>
      <c r="L156" s="74">
        <v>700</v>
      </c>
      <c r="M156" s="72" t="s">
        <v>192</v>
      </c>
      <c r="N156" s="72" t="s">
        <v>240</v>
      </c>
      <c r="O156" s="75" t="s">
        <v>247</v>
      </c>
      <c r="P156" s="2" t="s">
        <v>48</v>
      </c>
    </row>
    <row r="157" spans="1:16" s="6" customFormat="1" ht="51">
      <c r="A157" s="32">
        <v>124</v>
      </c>
      <c r="B157" s="69">
        <f t="shared" si="12"/>
        <v>121</v>
      </c>
      <c r="C157" s="39" t="s">
        <v>284</v>
      </c>
      <c r="D157" s="39" t="s">
        <v>286</v>
      </c>
      <c r="E157" s="75" t="s">
        <v>378</v>
      </c>
      <c r="F157" s="75" t="s">
        <v>18</v>
      </c>
      <c r="G157" s="2">
        <v>168</v>
      </c>
      <c r="H157" s="75" t="s">
        <v>0</v>
      </c>
      <c r="I157" s="74">
        <v>5246</v>
      </c>
      <c r="J157" s="12" t="s">
        <v>22</v>
      </c>
      <c r="K157" s="75" t="s">
        <v>33</v>
      </c>
      <c r="L157" s="74">
        <v>512271.9</v>
      </c>
      <c r="M157" s="72" t="s">
        <v>333</v>
      </c>
      <c r="N157" s="72" t="s">
        <v>240</v>
      </c>
      <c r="O157" s="75" t="s">
        <v>247</v>
      </c>
      <c r="P157" s="75" t="s">
        <v>48</v>
      </c>
    </row>
    <row r="158" spans="1:16" s="6" customFormat="1" ht="15">
      <c r="A158" s="32"/>
      <c r="B158" s="187" t="s">
        <v>467</v>
      </c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9"/>
    </row>
    <row r="159" spans="1:16" s="6" customFormat="1" ht="76.5">
      <c r="A159" s="32">
        <v>124</v>
      </c>
      <c r="B159" s="69">
        <f>B157+1</f>
        <v>122</v>
      </c>
      <c r="C159" s="42" t="s">
        <v>95</v>
      </c>
      <c r="D159" s="42" t="s">
        <v>118</v>
      </c>
      <c r="E159" s="75" t="s">
        <v>275</v>
      </c>
      <c r="F159" s="75" t="s">
        <v>107</v>
      </c>
      <c r="G159" s="5">
        <v>796</v>
      </c>
      <c r="H159" s="26" t="s">
        <v>7</v>
      </c>
      <c r="I159" s="27" t="s">
        <v>1</v>
      </c>
      <c r="J159" s="72" t="s">
        <v>40</v>
      </c>
      <c r="K159" s="75" t="s">
        <v>17</v>
      </c>
      <c r="L159" s="74">
        <v>607.35</v>
      </c>
      <c r="M159" s="16">
        <v>44013</v>
      </c>
      <c r="N159" s="16">
        <v>44044</v>
      </c>
      <c r="O159" s="75" t="s">
        <v>251</v>
      </c>
      <c r="P159" s="2" t="s">
        <v>56</v>
      </c>
    </row>
    <row r="160" spans="1:16" ht="38.25">
      <c r="A160" s="92">
        <v>107</v>
      </c>
      <c r="B160" s="69">
        <f>B159+1</f>
        <v>123</v>
      </c>
      <c r="C160" s="25" t="s">
        <v>222</v>
      </c>
      <c r="D160" s="25" t="s">
        <v>222</v>
      </c>
      <c r="E160" s="9" t="s">
        <v>352</v>
      </c>
      <c r="F160" s="9" t="s">
        <v>185</v>
      </c>
      <c r="G160" s="10">
        <f>IF(H160="тн",168,IF(H160="шт",796,IF(H160="кг",166,IF(H160="м2",55,IF(H160="м3",113,IF(H160="п.м.",18,IF(H160="секц",840,IF(H160="компл",839,0))))))))</f>
        <v>796</v>
      </c>
      <c r="H160" s="10" t="s">
        <v>7</v>
      </c>
      <c r="I160" s="74" t="s">
        <v>1</v>
      </c>
      <c r="J160" s="72" t="s">
        <v>224</v>
      </c>
      <c r="K160" s="75" t="s">
        <v>156</v>
      </c>
      <c r="L160" s="74">
        <v>3172.85</v>
      </c>
      <c r="M160" s="72" t="s">
        <v>332</v>
      </c>
      <c r="N160" s="72" t="s">
        <v>158</v>
      </c>
      <c r="O160" s="75" t="s">
        <v>32</v>
      </c>
      <c r="P160" s="9" t="s">
        <v>48</v>
      </c>
    </row>
    <row r="161" spans="1:16" ht="51">
      <c r="A161" s="32">
        <v>125</v>
      </c>
      <c r="B161" s="69">
        <f t="shared" ref="B161:B163" si="14">B160+1</f>
        <v>124</v>
      </c>
      <c r="C161" s="39" t="s">
        <v>284</v>
      </c>
      <c r="D161" s="39" t="s">
        <v>219</v>
      </c>
      <c r="E161" s="75" t="s">
        <v>435</v>
      </c>
      <c r="F161" s="75" t="s">
        <v>18</v>
      </c>
      <c r="G161" s="2">
        <v>168</v>
      </c>
      <c r="H161" s="75" t="s">
        <v>0</v>
      </c>
      <c r="I161" s="74">
        <v>5820</v>
      </c>
      <c r="J161" s="12" t="s">
        <v>22</v>
      </c>
      <c r="K161" s="75" t="s">
        <v>33</v>
      </c>
      <c r="L161" s="74">
        <v>575041</v>
      </c>
      <c r="M161" s="72" t="s">
        <v>366</v>
      </c>
      <c r="N161" s="72" t="s">
        <v>158</v>
      </c>
      <c r="O161" s="75" t="s">
        <v>247</v>
      </c>
      <c r="P161" s="75" t="s">
        <v>48</v>
      </c>
    </row>
    <row r="162" spans="1:16" ht="121.5" customHeight="1">
      <c r="A162" s="91">
        <v>72</v>
      </c>
      <c r="B162" s="69">
        <f t="shared" si="14"/>
        <v>125</v>
      </c>
      <c r="C162" s="25" t="s">
        <v>154</v>
      </c>
      <c r="D162" s="39" t="s">
        <v>155</v>
      </c>
      <c r="E162" s="75" t="s">
        <v>287</v>
      </c>
      <c r="F162" s="75" t="s">
        <v>18</v>
      </c>
      <c r="G162" s="2">
        <f>IF(H162="тн",168,IF(H162="шт",796,IF(H162="кг",166,IF(H162="м2",55,IF(H162="м3",113,IF(H162="п.м.",18,IF(H162="секц",840,IF(H162="компл",839,0))))))))</f>
        <v>796</v>
      </c>
      <c r="H162" s="2" t="s">
        <v>7</v>
      </c>
      <c r="I162" s="74">
        <v>1</v>
      </c>
      <c r="J162" s="72" t="s">
        <v>22</v>
      </c>
      <c r="K162" s="75" t="s">
        <v>156</v>
      </c>
      <c r="L162" s="74">
        <v>140</v>
      </c>
      <c r="M162" s="72" t="s">
        <v>240</v>
      </c>
      <c r="N162" s="72" t="s">
        <v>240</v>
      </c>
      <c r="O162" s="75" t="s">
        <v>32</v>
      </c>
      <c r="P162" s="2" t="s">
        <v>48</v>
      </c>
    </row>
    <row r="163" spans="1:16" ht="89.25">
      <c r="A163" s="32">
        <v>127</v>
      </c>
      <c r="B163" s="69">
        <f t="shared" si="14"/>
        <v>126</v>
      </c>
      <c r="C163" s="39" t="s">
        <v>68</v>
      </c>
      <c r="D163" s="39" t="s">
        <v>71</v>
      </c>
      <c r="E163" s="75" t="s">
        <v>395</v>
      </c>
      <c r="F163" s="75" t="s">
        <v>437</v>
      </c>
      <c r="G163" s="75">
        <f>IF(H163="тн",168,IF(H163="шт",796,IF(H163="кг",166,IF(H163="м2",55,IF(H163="м3",113,IF(H163="п.м.",18,IF(H163="секц",840,IF(H163="компл",839,0))))))))</f>
        <v>168</v>
      </c>
      <c r="H163" s="75" t="s">
        <v>0</v>
      </c>
      <c r="I163" s="74">
        <v>50</v>
      </c>
      <c r="J163" s="72" t="s">
        <v>22</v>
      </c>
      <c r="K163" s="75" t="s">
        <v>136</v>
      </c>
      <c r="L163" s="74">
        <v>1500</v>
      </c>
      <c r="M163" s="72" t="s">
        <v>240</v>
      </c>
      <c r="N163" s="72" t="s">
        <v>372</v>
      </c>
      <c r="O163" s="75" t="s">
        <v>247</v>
      </c>
      <c r="P163" s="2" t="s">
        <v>48</v>
      </c>
    </row>
    <row r="164" spans="1:16" ht="15">
      <c r="A164" s="32"/>
      <c r="B164" s="190" t="s">
        <v>468</v>
      </c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2"/>
    </row>
    <row r="165" spans="1:16" ht="102">
      <c r="A165" s="32">
        <v>128</v>
      </c>
      <c r="B165" s="78">
        <f>B163+1</f>
        <v>127</v>
      </c>
      <c r="C165" s="42" t="s">
        <v>95</v>
      </c>
      <c r="D165" s="79" t="s">
        <v>118</v>
      </c>
      <c r="E165" s="71" t="s">
        <v>361</v>
      </c>
      <c r="F165" s="24" t="s">
        <v>108</v>
      </c>
      <c r="G165" s="5">
        <v>796</v>
      </c>
      <c r="H165" s="26" t="s">
        <v>7</v>
      </c>
      <c r="I165" s="27">
        <v>1</v>
      </c>
      <c r="J165" s="72" t="s">
        <v>40</v>
      </c>
      <c r="K165" s="75" t="s">
        <v>17</v>
      </c>
      <c r="L165" s="15">
        <v>270.86</v>
      </c>
      <c r="M165" s="16">
        <v>44136</v>
      </c>
      <c r="N165" s="16">
        <v>44531</v>
      </c>
      <c r="O165" s="56" t="s">
        <v>32</v>
      </c>
      <c r="P165" s="2" t="s">
        <v>48</v>
      </c>
    </row>
    <row r="166" spans="1:16" ht="102">
      <c r="A166" s="32"/>
      <c r="B166" s="78">
        <f>B165+1</f>
        <v>128</v>
      </c>
      <c r="C166" s="42" t="s">
        <v>95</v>
      </c>
      <c r="D166" s="79" t="s">
        <v>118</v>
      </c>
      <c r="E166" s="71" t="s">
        <v>362</v>
      </c>
      <c r="F166" s="24" t="s">
        <v>108</v>
      </c>
      <c r="G166" s="5">
        <v>796</v>
      </c>
      <c r="H166" s="26" t="s">
        <v>7</v>
      </c>
      <c r="I166" s="27">
        <v>1</v>
      </c>
      <c r="J166" s="72" t="s">
        <v>40</v>
      </c>
      <c r="K166" s="75" t="s">
        <v>17</v>
      </c>
      <c r="L166" s="15">
        <v>535.39</v>
      </c>
      <c r="M166" s="16">
        <v>44136</v>
      </c>
      <c r="N166" s="16">
        <v>44531</v>
      </c>
      <c r="O166" s="50" t="s">
        <v>32</v>
      </c>
      <c r="P166" s="2" t="s">
        <v>48</v>
      </c>
    </row>
    <row r="167" spans="1:16" ht="38.25">
      <c r="A167" s="32">
        <v>130</v>
      </c>
      <c r="B167" s="78">
        <f t="shared" ref="B167:B185" si="15">B166+1</f>
        <v>129</v>
      </c>
      <c r="C167" s="39" t="s">
        <v>111</v>
      </c>
      <c r="D167" s="40" t="s">
        <v>221</v>
      </c>
      <c r="E167" s="33" t="s">
        <v>165</v>
      </c>
      <c r="F167" s="33" t="s">
        <v>38</v>
      </c>
      <c r="G167" s="24">
        <v>114</v>
      </c>
      <c r="H167" s="75" t="s">
        <v>39</v>
      </c>
      <c r="I167" s="74">
        <v>1581</v>
      </c>
      <c r="J167" s="75">
        <v>30213807</v>
      </c>
      <c r="K167" s="74" t="s">
        <v>36</v>
      </c>
      <c r="L167" s="15">
        <v>12717.8</v>
      </c>
      <c r="M167" s="59" t="s">
        <v>158</v>
      </c>
      <c r="N167" s="59" t="s">
        <v>281</v>
      </c>
      <c r="O167" s="50" t="s">
        <v>32</v>
      </c>
      <c r="P167" s="2" t="s">
        <v>48</v>
      </c>
    </row>
    <row r="168" spans="1:16" ht="89.25">
      <c r="A168" s="32"/>
      <c r="B168" s="78">
        <f t="shared" si="15"/>
        <v>130</v>
      </c>
      <c r="C168" s="25" t="s">
        <v>319</v>
      </c>
      <c r="D168" s="41" t="s">
        <v>320</v>
      </c>
      <c r="E168" s="71" t="s">
        <v>373</v>
      </c>
      <c r="F168" s="75" t="s">
        <v>18</v>
      </c>
      <c r="G168" s="14">
        <f>IF(H168="тн",168,IF(H168="шт",796,IF(H168="кг",166,IF(H168="м2",55,IF(H168="м3",113,IF(H168="п.м.",18,IF(H168="секц",840,IF(H168="компл",839,0))))))))</f>
        <v>796</v>
      </c>
      <c r="H168" s="75" t="s">
        <v>7</v>
      </c>
      <c r="I168" s="55">
        <v>6</v>
      </c>
      <c r="J168" s="72" t="s">
        <v>214</v>
      </c>
      <c r="K168" s="75" t="s">
        <v>213</v>
      </c>
      <c r="L168" s="15">
        <v>420</v>
      </c>
      <c r="M168" s="16">
        <v>44166</v>
      </c>
      <c r="N168" s="54" t="s">
        <v>281</v>
      </c>
      <c r="O168" s="56" t="s">
        <v>249</v>
      </c>
      <c r="P168" s="9" t="s">
        <v>56</v>
      </c>
    </row>
    <row r="169" spans="1:16" ht="89.25">
      <c r="A169" s="32"/>
      <c r="B169" s="78">
        <f t="shared" si="15"/>
        <v>131</v>
      </c>
      <c r="C169" s="39" t="s">
        <v>104</v>
      </c>
      <c r="D169" s="40" t="s">
        <v>105</v>
      </c>
      <c r="E169" s="75" t="s">
        <v>194</v>
      </c>
      <c r="F169" s="56" t="s">
        <v>23</v>
      </c>
      <c r="G169" s="14">
        <f>IF(H169="тн",168,IF(H169="шт",796,IF(H169="кг",166,IF(H169="м2",55,IF(H169="м3",113,IF(H169="п.м.",18,IF(H169="секц",840,IF(H169="компл",839,0))))))))</f>
        <v>796</v>
      </c>
      <c r="H169" s="26" t="s">
        <v>7</v>
      </c>
      <c r="I169" s="64">
        <v>3</v>
      </c>
      <c r="J169" s="54" t="s">
        <v>22</v>
      </c>
      <c r="K169" s="75" t="s">
        <v>33</v>
      </c>
      <c r="L169" s="15">
        <v>1122.8499999999999</v>
      </c>
      <c r="M169" s="72" t="s">
        <v>158</v>
      </c>
      <c r="N169" s="72" t="s">
        <v>281</v>
      </c>
      <c r="O169" s="75" t="s">
        <v>32</v>
      </c>
      <c r="P169" s="75" t="s">
        <v>48</v>
      </c>
    </row>
    <row r="170" spans="1:16" ht="89.25">
      <c r="A170" s="32"/>
      <c r="B170" s="78">
        <f t="shared" si="15"/>
        <v>132</v>
      </c>
      <c r="C170" s="39" t="s">
        <v>104</v>
      </c>
      <c r="D170" s="40" t="s">
        <v>105</v>
      </c>
      <c r="E170" s="71" t="s">
        <v>194</v>
      </c>
      <c r="F170" s="75" t="s">
        <v>23</v>
      </c>
      <c r="G170" s="14">
        <f>IF(H170="тн",168,IF(H170="шт",796,IF(H170="кг",166,IF(H170="м2",55,IF(H170="м3",113,IF(H170="п.м.",18,IF(H170="секц",840,IF(H170="компл",839,0))))))))</f>
        <v>796</v>
      </c>
      <c r="H170" s="26" t="s">
        <v>7</v>
      </c>
      <c r="I170" s="64">
        <v>1</v>
      </c>
      <c r="J170" s="72" t="s">
        <v>22</v>
      </c>
      <c r="K170" s="75" t="s">
        <v>33</v>
      </c>
      <c r="L170" s="15">
        <v>106.1</v>
      </c>
      <c r="M170" s="72" t="s">
        <v>158</v>
      </c>
      <c r="N170" s="70" t="s">
        <v>281</v>
      </c>
      <c r="O170" s="56" t="s">
        <v>32</v>
      </c>
      <c r="P170" s="75" t="s">
        <v>48</v>
      </c>
    </row>
    <row r="171" spans="1:16" ht="318.75">
      <c r="A171" s="32"/>
      <c r="B171" s="78">
        <f t="shared" si="15"/>
        <v>133</v>
      </c>
      <c r="C171" s="39" t="s">
        <v>226</v>
      </c>
      <c r="D171" s="40" t="s">
        <v>227</v>
      </c>
      <c r="E171" s="71" t="s">
        <v>364</v>
      </c>
      <c r="F171" s="75" t="s">
        <v>138</v>
      </c>
      <c r="G171" s="14">
        <f>IF(H171="тн",168,IF(H171="шт",796,IF(H171="кг",166,IF(H171="м2",55,IF(H171="м3",113,IF(H171="п.м.",18,IF(H171="секц",840,IF(H171="компл",839,0))))))))</f>
        <v>796</v>
      </c>
      <c r="H171" s="75" t="s">
        <v>7</v>
      </c>
      <c r="I171" s="61">
        <v>86</v>
      </c>
      <c r="J171" s="72" t="s">
        <v>22</v>
      </c>
      <c r="K171" s="75" t="s">
        <v>33</v>
      </c>
      <c r="L171" s="81">
        <v>13209.95</v>
      </c>
      <c r="M171" s="72" t="s">
        <v>158</v>
      </c>
      <c r="N171" s="70" t="s">
        <v>281</v>
      </c>
      <c r="O171" s="56" t="s">
        <v>251</v>
      </c>
      <c r="P171" s="2" t="s">
        <v>56</v>
      </c>
    </row>
    <row r="172" spans="1:16" ht="76.5">
      <c r="A172" s="32">
        <v>105</v>
      </c>
      <c r="B172" s="78">
        <f t="shared" si="15"/>
        <v>134</v>
      </c>
      <c r="C172" s="39" t="s">
        <v>114</v>
      </c>
      <c r="D172" s="39" t="s">
        <v>90</v>
      </c>
      <c r="E172" s="33" t="s">
        <v>67</v>
      </c>
      <c r="F172" s="2" t="s">
        <v>51</v>
      </c>
      <c r="G172" s="5">
        <v>246</v>
      </c>
      <c r="H172" s="75" t="s">
        <v>201</v>
      </c>
      <c r="I172" s="65">
        <v>1170838</v>
      </c>
      <c r="J172" s="72" t="s">
        <v>126</v>
      </c>
      <c r="K172" s="75" t="s">
        <v>127</v>
      </c>
      <c r="L172" s="74">
        <v>6678.9</v>
      </c>
      <c r="M172" s="4" t="s">
        <v>158</v>
      </c>
      <c r="N172" s="66" t="s">
        <v>281</v>
      </c>
      <c r="O172" s="67" t="s">
        <v>32</v>
      </c>
      <c r="P172" s="67" t="s">
        <v>48</v>
      </c>
    </row>
    <row r="173" spans="1:16" ht="76.5">
      <c r="A173" s="32">
        <v>105</v>
      </c>
      <c r="B173" s="78">
        <f t="shared" si="15"/>
        <v>135</v>
      </c>
      <c r="C173" s="39" t="s">
        <v>114</v>
      </c>
      <c r="D173" s="39" t="s">
        <v>90</v>
      </c>
      <c r="E173" s="73" t="s">
        <v>66</v>
      </c>
      <c r="F173" s="2" t="s">
        <v>51</v>
      </c>
      <c r="G173" s="5">
        <v>246</v>
      </c>
      <c r="H173" s="75" t="s">
        <v>201</v>
      </c>
      <c r="I173" s="74">
        <v>185860</v>
      </c>
      <c r="J173" s="36">
        <v>30216800</v>
      </c>
      <c r="K173" s="67" t="s">
        <v>50</v>
      </c>
      <c r="L173" s="74">
        <v>1270.3</v>
      </c>
      <c r="M173" s="72" t="s">
        <v>158</v>
      </c>
      <c r="N173" s="72" t="s">
        <v>281</v>
      </c>
      <c r="O173" s="75" t="s">
        <v>32</v>
      </c>
      <c r="P173" s="75" t="s">
        <v>48</v>
      </c>
    </row>
    <row r="174" spans="1:16" ht="38.25">
      <c r="A174" s="32">
        <v>135</v>
      </c>
      <c r="B174" s="78">
        <f t="shared" si="15"/>
        <v>136</v>
      </c>
      <c r="C174" s="25" t="s">
        <v>122</v>
      </c>
      <c r="D174" s="39" t="s">
        <v>123</v>
      </c>
      <c r="E174" s="71" t="s">
        <v>120</v>
      </c>
      <c r="F174" s="75" t="s">
        <v>55</v>
      </c>
      <c r="G174" s="5">
        <f>IF(H174="тн",168,IF(H174="шт",796,IF(H174="кг",166,IF(H174="м2",55,IF(H174="м3",113,IF(H174="п.м.",18,IF(H174="секц",840,IF(H174="компл",839,0))))))))</f>
        <v>796</v>
      </c>
      <c r="H174" s="26" t="s">
        <v>7</v>
      </c>
      <c r="I174" s="27">
        <v>1</v>
      </c>
      <c r="J174" s="72" t="s">
        <v>40</v>
      </c>
      <c r="K174" s="75" t="s">
        <v>17</v>
      </c>
      <c r="L174" s="74">
        <v>390</v>
      </c>
      <c r="M174" s="72" t="s">
        <v>158</v>
      </c>
      <c r="N174" s="72" t="s">
        <v>281</v>
      </c>
      <c r="O174" s="60" t="s">
        <v>32</v>
      </c>
      <c r="P174" s="75" t="s">
        <v>48</v>
      </c>
    </row>
    <row r="175" spans="1:16" ht="25.5">
      <c r="A175" s="32">
        <v>152</v>
      </c>
      <c r="B175" s="78">
        <f t="shared" si="15"/>
        <v>137</v>
      </c>
      <c r="C175" s="42" t="s">
        <v>121</v>
      </c>
      <c r="D175" s="39" t="s">
        <v>123</v>
      </c>
      <c r="E175" s="71" t="s">
        <v>267</v>
      </c>
      <c r="F175" s="75" t="s">
        <v>55</v>
      </c>
      <c r="G175" s="14">
        <f>IF(H175="тн",168,IF(H175="шт",796,IF(H175="кг",166,IF(H175="м2",55,IF(H175="м3",113,IF(H175="п.м.",18,IF(H175="секц",840,IF(H175="компл",839,0))))))))</f>
        <v>796</v>
      </c>
      <c r="H175" s="26" t="s">
        <v>7</v>
      </c>
      <c r="I175" s="27">
        <v>1</v>
      </c>
      <c r="J175" s="72" t="s">
        <v>40</v>
      </c>
      <c r="K175" s="75" t="s">
        <v>17</v>
      </c>
      <c r="L175" s="74">
        <v>279.98</v>
      </c>
      <c r="M175" s="72" t="s">
        <v>158</v>
      </c>
      <c r="N175" s="72" t="s">
        <v>281</v>
      </c>
      <c r="O175" s="56" t="s">
        <v>32</v>
      </c>
      <c r="P175" s="75" t="s">
        <v>48</v>
      </c>
    </row>
    <row r="176" spans="1:16" ht="36">
      <c r="A176" s="32">
        <v>153</v>
      </c>
      <c r="B176" s="78">
        <f t="shared" si="15"/>
        <v>138</v>
      </c>
      <c r="C176" s="39" t="s">
        <v>269</v>
      </c>
      <c r="D176" s="25" t="s">
        <v>268</v>
      </c>
      <c r="E176" s="71" t="s">
        <v>207</v>
      </c>
      <c r="F176" s="75" t="s">
        <v>18</v>
      </c>
      <c r="G176" s="14">
        <f>IF(H176="тн",168,IF(H176="шт",796,IF(H176="кг",166,IF(H176="м2",55,IF(H176="м3",113,IF(H176="п.м.",18,IF(H176="секц",840,IF(H176="компл",839,0))))))))</f>
        <v>796</v>
      </c>
      <c r="H176" s="75" t="s">
        <v>7</v>
      </c>
      <c r="I176" s="74" t="s">
        <v>1</v>
      </c>
      <c r="J176" s="72" t="s">
        <v>40</v>
      </c>
      <c r="K176" s="75" t="s">
        <v>17</v>
      </c>
      <c r="L176" s="74">
        <v>2400</v>
      </c>
      <c r="M176" s="72" t="s">
        <v>158</v>
      </c>
      <c r="N176" s="72" t="s">
        <v>281</v>
      </c>
      <c r="O176" s="56" t="s">
        <v>249</v>
      </c>
      <c r="P176" s="2" t="s">
        <v>56</v>
      </c>
    </row>
    <row r="177" spans="1:16" ht="25.5">
      <c r="A177" s="32"/>
      <c r="B177" s="78">
        <f t="shared" si="15"/>
        <v>139</v>
      </c>
      <c r="C177" s="25" t="s">
        <v>230</v>
      </c>
      <c r="D177" s="25" t="s">
        <v>230</v>
      </c>
      <c r="E177" s="71" t="s">
        <v>282</v>
      </c>
      <c r="F177" s="13" t="s">
        <v>18</v>
      </c>
      <c r="G177" s="77">
        <v>798</v>
      </c>
      <c r="H177" s="74" t="s">
        <v>7</v>
      </c>
      <c r="I177" s="10" t="s">
        <v>1</v>
      </c>
      <c r="J177" s="72" t="s">
        <v>162</v>
      </c>
      <c r="K177" s="11" t="s">
        <v>17</v>
      </c>
      <c r="L177" s="74">
        <v>750</v>
      </c>
      <c r="M177" s="72" t="s">
        <v>158</v>
      </c>
      <c r="N177" s="72" t="s">
        <v>281</v>
      </c>
      <c r="O177" s="67" t="s">
        <v>249</v>
      </c>
      <c r="P177" s="9" t="s">
        <v>56</v>
      </c>
    </row>
    <row r="178" spans="1:16" ht="25.5">
      <c r="A178" s="32">
        <v>154</v>
      </c>
      <c r="B178" s="78">
        <f t="shared" si="15"/>
        <v>140</v>
      </c>
      <c r="C178" s="25" t="s">
        <v>271</v>
      </c>
      <c r="D178" s="25" t="s">
        <v>270</v>
      </c>
      <c r="E178" s="71" t="s">
        <v>210</v>
      </c>
      <c r="F178" s="75" t="s">
        <v>18</v>
      </c>
      <c r="G178" s="14">
        <f>IF(H178="тн",168,IF(H178="шт",796,IF(H178="кг",166,IF(H178="м2",55,IF(H178="м3",113,IF(H178="п.м.",18,IF(H178="секц",840,IF(H178="компл",839,0))))))))</f>
        <v>796</v>
      </c>
      <c r="H178" s="75" t="s">
        <v>7</v>
      </c>
      <c r="I178" s="74" t="s">
        <v>1</v>
      </c>
      <c r="J178" s="72" t="s">
        <v>40</v>
      </c>
      <c r="K178" s="11" t="s">
        <v>17</v>
      </c>
      <c r="L178" s="74">
        <v>450</v>
      </c>
      <c r="M178" s="72" t="s">
        <v>158</v>
      </c>
      <c r="N178" s="72" t="s">
        <v>281</v>
      </c>
      <c r="O178" s="45" t="s">
        <v>249</v>
      </c>
      <c r="P178" s="9" t="s">
        <v>56</v>
      </c>
    </row>
    <row r="179" spans="1:16" ht="114.75">
      <c r="A179" s="32">
        <v>157</v>
      </c>
      <c r="B179" s="78">
        <f t="shared" si="15"/>
        <v>141</v>
      </c>
      <c r="C179" s="42" t="s">
        <v>95</v>
      </c>
      <c r="D179" s="42" t="s">
        <v>118</v>
      </c>
      <c r="E179" s="75" t="s">
        <v>363</v>
      </c>
      <c r="F179" s="75" t="s">
        <v>64</v>
      </c>
      <c r="G179" s="5">
        <v>796</v>
      </c>
      <c r="H179" s="26" t="s">
        <v>7</v>
      </c>
      <c r="I179" s="27">
        <v>1</v>
      </c>
      <c r="J179" s="72" t="s">
        <v>40</v>
      </c>
      <c r="K179" s="75" t="s">
        <v>17</v>
      </c>
      <c r="L179" s="74">
        <v>875.91</v>
      </c>
      <c r="M179" s="16">
        <v>44166</v>
      </c>
      <c r="N179" s="16">
        <v>44531</v>
      </c>
      <c r="O179" s="49" t="s">
        <v>32</v>
      </c>
      <c r="P179" s="2" t="s">
        <v>48</v>
      </c>
    </row>
    <row r="180" spans="1:16" ht="51">
      <c r="A180" s="32">
        <v>158</v>
      </c>
      <c r="B180" s="78">
        <f t="shared" si="15"/>
        <v>142</v>
      </c>
      <c r="C180" s="42" t="s">
        <v>95</v>
      </c>
      <c r="D180" s="42" t="s">
        <v>118</v>
      </c>
      <c r="E180" s="75" t="s">
        <v>198</v>
      </c>
      <c r="F180" s="75" t="s">
        <v>55</v>
      </c>
      <c r="G180" s="75">
        <v>796</v>
      </c>
      <c r="H180" s="2" t="s">
        <v>7</v>
      </c>
      <c r="I180" s="74">
        <v>1</v>
      </c>
      <c r="J180" s="75">
        <v>30401</v>
      </c>
      <c r="K180" s="75" t="s">
        <v>17</v>
      </c>
      <c r="L180" s="74">
        <v>820.28</v>
      </c>
      <c r="M180" s="16">
        <v>44166</v>
      </c>
      <c r="N180" s="16">
        <v>44531</v>
      </c>
      <c r="O180" s="45" t="s">
        <v>251</v>
      </c>
      <c r="P180" s="75" t="s">
        <v>48</v>
      </c>
    </row>
    <row r="181" spans="1:16" ht="51">
      <c r="A181" s="32">
        <v>159</v>
      </c>
      <c r="B181" s="78">
        <f t="shared" si="15"/>
        <v>143</v>
      </c>
      <c r="C181" s="42" t="s">
        <v>124</v>
      </c>
      <c r="D181" s="42" t="s">
        <v>125</v>
      </c>
      <c r="E181" s="48" t="s">
        <v>199</v>
      </c>
      <c r="F181" s="48" t="s">
        <v>18</v>
      </c>
      <c r="G181" s="5">
        <f>IF(H181="тн",168,IF(H181="шт",796,IF(H181="кг",166,IF(H181="м2",55,IF(H181="м3",113,IF(H181="п.м.",18,IF(H181="секц",840,IF(H181="компл",839,0))))))))</f>
        <v>796</v>
      </c>
      <c r="H181" s="26" t="s">
        <v>7</v>
      </c>
      <c r="I181" s="27">
        <v>1</v>
      </c>
      <c r="J181" s="75">
        <v>30401</v>
      </c>
      <c r="K181" s="75" t="s">
        <v>17</v>
      </c>
      <c r="L181" s="74">
        <v>316.75</v>
      </c>
      <c r="M181" s="16">
        <v>44166</v>
      </c>
      <c r="N181" s="16">
        <v>44531</v>
      </c>
      <c r="O181" s="45" t="s">
        <v>32</v>
      </c>
      <c r="P181" s="2" t="s">
        <v>48</v>
      </c>
    </row>
    <row r="182" spans="1:16" ht="51">
      <c r="A182" s="32">
        <v>101</v>
      </c>
      <c r="B182" s="78">
        <f t="shared" si="15"/>
        <v>144</v>
      </c>
      <c r="C182" s="42" t="s">
        <v>124</v>
      </c>
      <c r="D182" s="42" t="s">
        <v>125</v>
      </c>
      <c r="E182" s="47" t="s">
        <v>200</v>
      </c>
      <c r="F182" s="47" t="s">
        <v>18</v>
      </c>
      <c r="G182" s="5">
        <f>IF(H182="тн",168,IF(H182="шт",796,IF(H182="кг",166,IF(H182="м2",55,IF(H182="м3",113,IF(H182="п.м.",18,IF(H182="секц",840,IF(H182="компл",839,0))))))))</f>
        <v>796</v>
      </c>
      <c r="H182" s="26" t="s">
        <v>7</v>
      </c>
      <c r="I182" s="74" t="s">
        <v>1</v>
      </c>
      <c r="J182" s="72" t="s">
        <v>22</v>
      </c>
      <c r="K182" s="75" t="s">
        <v>33</v>
      </c>
      <c r="L182" s="74">
        <v>925</v>
      </c>
      <c r="M182" s="16">
        <v>44166</v>
      </c>
      <c r="N182" s="16">
        <v>44531</v>
      </c>
      <c r="O182" s="45" t="s">
        <v>32</v>
      </c>
      <c r="P182" s="2" t="s">
        <v>48</v>
      </c>
    </row>
    <row r="183" spans="1:16" ht="25.5">
      <c r="A183" s="32">
        <v>102</v>
      </c>
      <c r="B183" s="78">
        <f t="shared" si="15"/>
        <v>145</v>
      </c>
      <c r="C183" s="39" t="s">
        <v>96</v>
      </c>
      <c r="D183" s="39" t="s">
        <v>97</v>
      </c>
      <c r="E183" s="71" t="s">
        <v>276</v>
      </c>
      <c r="F183" s="75" t="s">
        <v>55</v>
      </c>
      <c r="G183" s="75">
        <v>796</v>
      </c>
      <c r="H183" s="2" t="s">
        <v>7</v>
      </c>
      <c r="I183" s="74" t="s">
        <v>1</v>
      </c>
      <c r="J183" s="75">
        <v>30</v>
      </c>
      <c r="K183" s="75" t="s">
        <v>33</v>
      </c>
      <c r="L183" s="74">
        <v>1362</v>
      </c>
      <c r="M183" s="16">
        <v>44166</v>
      </c>
      <c r="N183" s="16">
        <v>44531</v>
      </c>
      <c r="O183" s="45" t="s">
        <v>32</v>
      </c>
      <c r="P183" s="75" t="s">
        <v>48</v>
      </c>
    </row>
    <row r="184" spans="1:16" ht="38.25">
      <c r="A184" s="32">
        <v>160</v>
      </c>
      <c r="B184" s="78">
        <f t="shared" si="15"/>
        <v>146</v>
      </c>
      <c r="C184" s="39" t="s">
        <v>96</v>
      </c>
      <c r="D184" s="39" t="s">
        <v>97</v>
      </c>
      <c r="E184" s="75" t="s">
        <v>277</v>
      </c>
      <c r="F184" s="75" t="s">
        <v>55</v>
      </c>
      <c r="G184" s="24">
        <v>796</v>
      </c>
      <c r="H184" s="2" t="s">
        <v>7</v>
      </c>
      <c r="I184" s="74" t="s">
        <v>1</v>
      </c>
      <c r="J184" s="75">
        <v>30</v>
      </c>
      <c r="K184" s="75" t="s">
        <v>33</v>
      </c>
      <c r="L184" s="74">
        <v>1137</v>
      </c>
      <c r="M184" s="16">
        <v>44166</v>
      </c>
      <c r="N184" s="16">
        <v>44531</v>
      </c>
      <c r="O184" s="75" t="s">
        <v>32</v>
      </c>
      <c r="P184" s="75" t="s">
        <v>48</v>
      </c>
    </row>
    <row r="185" spans="1:16" ht="25.5">
      <c r="A185" s="32">
        <v>160</v>
      </c>
      <c r="B185" s="78">
        <f t="shared" si="15"/>
        <v>147</v>
      </c>
      <c r="C185" s="39" t="s">
        <v>485</v>
      </c>
      <c r="D185" s="39" t="s">
        <v>486</v>
      </c>
      <c r="E185" s="127" t="s">
        <v>487</v>
      </c>
      <c r="F185" s="127" t="s">
        <v>55</v>
      </c>
      <c r="G185" s="14">
        <f t="shared" ref="G185" si="16">IF(H185="тн",168,IF(H185="шт",796,IF(H185="кг",166,IF(H185="м2",55,IF(H185="м3",113,IF(H185="п.м.",18,IF(H185="секц",840,IF(H185="компл",839,0))))))))</f>
        <v>796</v>
      </c>
      <c r="H185" s="75" t="s">
        <v>7</v>
      </c>
      <c r="I185" s="61" t="s">
        <v>1</v>
      </c>
      <c r="J185" s="72" t="s">
        <v>224</v>
      </c>
      <c r="K185" s="75" t="s">
        <v>156</v>
      </c>
      <c r="L185" s="62">
        <v>4541.84</v>
      </c>
      <c r="M185" s="72" t="s">
        <v>158</v>
      </c>
      <c r="N185" s="72" t="s">
        <v>281</v>
      </c>
      <c r="O185" s="75" t="s">
        <v>32</v>
      </c>
      <c r="P185" s="2" t="s">
        <v>48</v>
      </c>
    </row>
    <row r="187" spans="1:16">
      <c r="L187" s="44">
        <f>SUM(L7:L186)</f>
        <v>3182370.1900000004</v>
      </c>
    </row>
    <row r="188" spans="1:16">
      <c r="L188" s="44">
        <f>L187+L268</f>
        <v>3758710.1300000004</v>
      </c>
    </row>
    <row r="195" spans="1:16" ht="13.5" thickBot="1"/>
    <row r="196" spans="1:16" ht="13.5" customHeight="1" thickBot="1">
      <c r="A196" s="31"/>
      <c r="B196" s="160" t="s">
        <v>31</v>
      </c>
      <c r="C196" s="163" t="s">
        <v>62</v>
      </c>
      <c r="D196" s="163" t="s">
        <v>72</v>
      </c>
      <c r="E196" s="166" t="s">
        <v>8</v>
      </c>
      <c r="F196" s="167"/>
      <c r="G196" s="167"/>
      <c r="H196" s="167"/>
      <c r="I196" s="167"/>
      <c r="J196" s="167"/>
      <c r="K196" s="167"/>
      <c r="L196" s="167"/>
      <c r="M196" s="167"/>
      <c r="N196" s="168"/>
      <c r="O196" s="169" t="s">
        <v>28</v>
      </c>
      <c r="P196" s="172" t="s">
        <v>29</v>
      </c>
    </row>
    <row r="197" spans="1:16" ht="13.5" customHeight="1" thickBot="1">
      <c r="A197" s="31"/>
      <c r="B197" s="161"/>
      <c r="C197" s="164"/>
      <c r="D197" s="164"/>
      <c r="E197" s="169" t="s">
        <v>10</v>
      </c>
      <c r="F197" s="169" t="s">
        <v>11</v>
      </c>
      <c r="G197" s="175" t="s">
        <v>12</v>
      </c>
      <c r="H197" s="176"/>
      <c r="I197" s="177" t="s">
        <v>9</v>
      </c>
      <c r="J197" s="175" t="s">
        <v>15</v>
      </c>
      <c r="K197" s="176"/>
      <c r="L197" s="180" t="s">
        <v>110</v>
      </c>
      <c r="M197" s="175" t="s">
        <v>24</v>
      </c>
      <c r="N197" s="176"/>
      <c r="O197" s="170"/>
      <c r="P197" s="173"/>
    </row>
    <row r="198" spans="1:16" ht="68.25" thickBot="1">
      <c r="A198" s="31"/>
      <c r="B198" s="161"/>
      <c r="C198" s="164"/>
      <c r="D198" s="164"/>
      <c r="E198" s="170"/>
      <c r="F198" s="170"/>
      <c r="G198" s="183" t="s">
        <v>13</v>
      </c>
      <c r="H198" s="183" t="s">
        <v>14</v>
      </c>
      <c r="I198" s="178"/>
      <c r="J198" s="185" t="s">
        <v>16</v>
      </c>
      <c r="K198" s="183" t="s">
        <v>14</v>
      </c>
      <c r="L198" s="181"/>
      <c r="M198" s="18" t="s">
        <v>25</v>
      </c>
      <c r="N198" s="46" t="s">
        <v>27</v>
      </c>
      <c r="O198" s="170"/>
      <c r="P198" s="174"/>
    </row>
    <row r="199" spans="1:16" ht="23.25" thickBot="1">
      <c r="A199" s="31"/>
      <c r="B199" s="162"/>
      <c r="C199" s="165"/>
      <c r="D199" s="165"/>
      <c r="E199" s="171"/>
      <c r="F199" s="171"/>
      <c r="G199" s="184"/>
      <c r="H199" s="184"/>
      <c r="I199" s="179"/>
      <c r="J199" s="186"/>
      <c r="K199" s="184"/>
      <c r="L199" s="182"/>
      <c r="M199" s="19" t="s">
        <v>26</v>
      </c>
      <c r="N199" s="20" t="s">
        <v>26</v>
      </c>
      <c r="O199" s="171"/>
      <c r="P199" s="19" t="s">
        <v>30</v>
      </c>
    </row>
    <row r="200" spans="1:16">
      <c r="A200" s="31"/>
      <c r="B200" s="30">
        <v>1</v>
      </c>
      <c r="C200" s="38">
        <v>2</v>
      </c>
      <c r="D200" s="38">
        <v>3</v>
      </c>
      <c r="E200" s="22">
        <v>4</v>
      </c>
      <c r="F200" s="21">
        <v>5</v>
      </c>
      <c r="G200" s="21">
        <v>6</v>
      </c>
      <c r="H200" s="21">
        <v>7</v>
      </c>
      <c r="I200" s="21">
        <v>8</v>
      </c>
      <c r="J200" s="23">
        <v>9</v>
      </c>
      <c r="K200" s="21">
        <v>10</v>
      </c>
      <c r="L200" s="21">
        <v>11</v>
      </c>
      <c r="M200" s="22">
        <v>12</v>
      </c>
      <c r="N200" s="22">
        <v>13</v>
      </c>
      <c r="O200" s="21">
        <v>14</v>
      </c>
      <c r="P200" s="82">
        <v>15</v>
      </c>
    </row>
    <row r="201" spans="1:16" ht="15.75">
      <c r="A201" s="31"/>
      <c r="B201" s="154" t="s">
        <v>465</v>
      </c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6"/>
    </row>
    <row r="202" spans="1:16" s="3" customFormat="1" ht="89.25">
      <c r="A202" s="31"/>
      <c r="B202" s="69">
        <v>1</v>
      </c>
      <c r="C202" s="108" t="s">
        <v>69</v>
      </c>
      <c r="D202" s="108" t="s">
        <v>253</v>
      </c>
      <c r="E202" s="109" t="s">
        <v>397</v>
      </c>
      <c r="F202" s="109" t="s">
        <v>4</v>
      </c>
      <c r="G202" s="109">
        <f t="shared" ref="G202:G207" si="17">IF(H202="тн",168,IF(H202="шт",796,IF(H202="кг",166,IF(H202="м2",55,IF(H202="м3",113,IF(H202="п.м.",18,IF(H202="секц",840,IF(H202="компл",839,0))))))))</f>
        <v>168</v>
      </c>
      <c r="H202" s="109" t="s">
        <v>0</v>
      </c>
      <c r="I202" s="110">
        <v>120</v>
      </c>
      <c r="J202" s="111" t="s">
        <v>22</v>
      </c>
      <c r="K202" s="109" t="s">
        <v>172</v>
      </c>
      <c r="L202" s="110">
        <v>1300</v>
      </c>
      <c r="M202" s="111" t="s">
        <v>163</v>
      </c>
      <c r="N202" s="111" t="s">
        <v>158</v>
      </c>
      <c r="O202" s="109" t="s">
        <v>250</v>
      </c>
      <c r="P202" s="112" t="s">
        <v>56</v>
      </c>
    </row>
    <row r="203" spans="1:16" s="3" customFormat="1" ht="89.25">
      <c r="A203" s="31"/>
      <c r="B203" s="69">
        <f>B202+1</f>
        <v>2</v>
      </c>
      <c r="C203" s="108" t="s">
        <v>69</v>
      </c>
      <c r="D203" s="108" t="s">
        <v>253</v>
      </c>
      <c r="E203" s="109" t="s">
        <v>398</v>
      </c>
      <c r="F203" s="109" t="s">
        <v>4</v>
      </c>
      <c r="G203" s="109">
        <f t="shared" si="17"/>
        <v>168</v>
      </c>
      <c r="H203" s="109" t="s">
        <v>0</v>
      </c>
      <c r="I203" s="110">
        <v>120</v>
      </c>
      <c r="J203" s="111" t="s">
        <v>214</v>
      </c>
      <c r="K203" s="109" t="s">
        <v>213</v>
      </c>
      <c r="L203" s="110">
        <v>1500</v>
      </c>
      <c r="M203" s="111" t="s">
        <v>163</v>
      </c>
      <c r="N203" s="111" t="s">
        <v>158</v>
      </c>
      <c r="O203" s="109" t="s">
        <v>250</v>
      </c>
      <c r="P203" s="112" t="s">
        <v>56</v>
      </c>
    </row>
    <row r="204" spans="1:16" s="3" customFormat="1" ht="89.25">
      <c r="A204" s="31">
        <v>4</v>
      </c>
      <c r="B204" s="69">
        <f t="shared" ref="B204:B255" si="18">B203+1</f>
        <v>3</v>
      </c>
      <c r="C204" s="113" t="s">
        <v>222</v>
      </c>
      <c r="D204" s="113" t="s">
        <v>222</v>
      </c>
      <c r="E204" s="114" t="s">
        <v>344</v>
      </c>
      <c r="F204" s="114" t="s">
        <v>346</v>
      </c>
      <c r="G204" s="115">
        <f t="shared" si="17"/>
        <v>796</v>
      </c>
      <c r="H204" s="115" t="s">
        <v>7</v>
      </c>
      <c r="I204" s="116">
        <v>4</v>
      </c>
      <c r="J204" s="111" t="s">
        <v>22</v>
      </c>
      <c r="K204" s="109" t="s">
        <v>33</v>
      </c>
      <c r="L204" s="110">
        <v>41939</v>
      </c>
      <c r="M204" s="111" t="s">
        <v>163</v>
      </c>
      <c r="N204" s="111" t="s">
        <v>158</v>
      </c>
      <c r="O204" s="109" t="s">
        <v>248</v>
      </c>
      <c r="P204" s="114" t="s">
        <v>56</v>
      </c>
    </row>
    <row r="205" spans="1:16" s="3" customFormat="1" ht="102">
      <c r="A205" s="31">
        <v>6</v>
      </c>
      <c r="B205" s="69">
        <f t="shared" si="18"/>
        <v>4</v>
      </c>
      <c r="C205" s="113" t="s">
        <v>222</v>
      </c>
      <c r="D205" s="113" t="s">
        <v>222</v>
      </c>
      <c r="E205" s="114" t="s">
        <v>345</v>
      </c>
      <c r="F205" s="114" t="s">
        <v>137</v>
      </c>
      <c r="G205" s="115">
        <f t="shared" si="17"/>
        <v>796</v>
      </c>
      <c r="H205" s="115" t="s">
        <v>7</v>
      </c>
      <c r="I205" s="116">
        <v>11</v>
      </c>
      <c r="J205" s="111" t="s">
        <v>22</v>
      </c>
      <c r="K205" s="109" t="s">
        <v>33</v>
      </c>
      <c r="L205" s="110">
        <v>49618</v>
      </c>
      <c r="M205" s="111" t="s">
        <v>163</v>
      </c>
      <c r="N205" s="111" t="s">
        <v>158</v>
      </c>
      <c r="O205" s="109" t="s">
        <v>248</v>
      </c>
      <c r="P205" s="114" t="s">
        <v>56</v>
      </c>
    </row>
    <row r="206" spans="1:16" s="3" customFormat="1" ht="89.25">
      <c r="A206" s="31">
        <v>10</v>
      </c>
      <c r="B206" s="69">
        <f t="shared" si="18"/>
        <v>5</v>
      </c>
      <c r="C206" s="39" t="s">
        <v>83</v>
      </c>
      <c r="D206" s="39" t="s">
        <v>242</v>
      </c>
      <c r="E206" s="10" t="s">
        <v>403</v>
      </c>
      <c r="F206" s="75" t="s">
        <v>18</v>
      </c>
      <c r="G206" s="2">
        <f t="shared" si="17"/>
        <v>796</v>
      </c>
      <c r="H206" s="10" t="s">
        <v>7</v>
      </c>
      <c r="I206" s="8">
        <v>1</v>
      </c>
      <c r="J206" s="80" t="s">
        <v>316</v>
      </c>
      <c r="K206" s="75" t="s">
        <v>315</v>
      </c>
      <c r="L206" s="8">
        <v>1800</v>
      </c>
      <c r="M206" s="72" t="s">
        <v>163</v>
      </c>
      <c r="N206" s="72" t="s">
        <v>158</v>
      </c>
      <c r="O206" s="75" t="s">
        <v>248</v>
      </c>
      <c r="P206" s="2" t="s">
        <v>56</v>
      </c>
    </row>
    <row r="207" spans="1:16" s="3" customFormat="1" ht="63.75">
      <c r="A207" s="31">
        <v>10</v>
      </c>
      <c r="B207" s="69">
        <f t="shared" si="18"/>
        <v>6</v>
      </c>
      <c r="C207" s="108" t="s">
        <v>223</v>
      </c>
      <c r="D207" s="108" t="s">
        <v>142</v>
      </c>
      <c r="E207" s="109" t="s">
        <v>160</v>
      </c>
      <c r="F207" s="109" t="s">
        <v>18</v>
      </c>
      <c r="G207" s="112">
        <f t="shared" si="17"/>
        <v>796</v>
      </c>
      <c r="H207" s="115" t="s">
        <v>7</v>
      </c>
      <c r="I207" s="116">
        <v>7</v>
      </c>
      <c r="J207" s="111" t="s">
        <v>22</v>
      </c>
      <c r="K207" s="109" t="s">
        <v>33</v>
      </c>
      <c r="L207" s="110">
        <v>148544</v>
      </c>
      <c r="M207" s="111" t="s">
        <v>163</v>
      </c>
      <c r="N207" s="111" t="s">
        <v>240</v>
      </c>
      <c r="O207" s="109" t="s">
        <v>248</v>
      </c>
      <c r="P207" s="112" t="s">
        <v>56</v>
      </c>
    </row>
    <row r="208" spans="1:16" s="28" customFormat="1" ht="25.5">
      <c r="A208" s="31">
        <v>27</v>
      </c>
      <c r="B208" s="69">
        <f t="shared" si="18"/>
        <v>7</v>
      </c>
      <c r="C208" s="113" t="s">
        <v>101</v>
      </c>
      <c r="D208" s="113" t="s">
        <v>101</v>
      </c>
      <c r="E208" s="109" t="s">
        <v>209</v>
      </c>
      <c r="F208" s="139" t="s">
        <v>18</v>
      </c>
      <c r="G208" s="115">
        <v>796</v>
      </c>
      <c r="H208" s="110" t="s">
        <v>7</v>
      </c>
      <c r="I208" s="115" t="s">
        <v>1</v>
      </c>
      <c r="J208" s="111" t="s">
        <v>40</v>
      </c>
      <c r="K208" s="131" t="s">
        <v>17</v>
      </c>
      <c r="L208" s="110">
        <v>700</v>
      </c>
      <c r="M208" s="111" t="s">
        <v>163</v>
      </c>
      <c r="N208" s="111" t="s">
        <v>333</v>
      </c>
      <c r="O208" s="109" t="s">
        <v>250</v>
      </c>
      <c r="P208" s="114" t="s">
        <v>56</v>
      </c>
    </row>
    <row r="209" spans="1:16" s="3" customFormat="1" ht="63.75">
      <c r="A209" s="31">
        <v>7</v>
      </c>
      <c r="B209" s="69">
        <f t="shared" si="18"/>
        <v>8</v>
      </c>
      <c r="C209" s="76" t="s">
        <v>112</v>
      </c>
      <c r="D209" s="76" t="s">
        <v>113</v>
      </c>
      <c r="E209" s="13" t="s">
        <v>359</v>
      </c>
      <c r="F209" s="13" t="s">
        <v>18</v>
      </c>
      <c r="G209" s="10">
        <v>796</v>
      </c>
      <c r="H209" s="10" t="s">
        <v>7</v>
      </c>
      <c r="I209" s="74">
        <v>3</v>
      </c>
      <c r="J209" s="72" t="s">
        <v>22</v>
      </c>
      <c r="K209" s="11" t="s">
        <v>33</v>
      </c>
      <c r="L209" s="74">
        <v>8748.36</v>
      </c>
      <c r="M209" s="72" t="s">
        <v>73</v>
      </c>
      <c r="N209" s="72" t="s">
        <v>157</v>
      </c>
      <c r="O209" s="75" t="s">
        <v>248</v>
      </c>
      <c r="P209" s="9" t="s">
        <v>56</v>
      </c>
    </row>
    <row r="210" spans="1:16" s="28" customFormat="1" ht="76.5">
      <c r="A210" s="31">
        <v>32</v>
      </c>
      <c r="B210" s="69">
        <f t="shared" si="18"/>
        <v>9</v>
      </c>
      <c r="C210" s="108" t="s">
        <v>464</v>
      </c>
      <c r="D210" s="113" t="s">
        <v>257</v>
      </c>
      <c r="E210" s="212" t="s">
        <v>177</v>
      </c>
      <c r="F210" s="139" t="s">
        <v>18</v>
      </c>
      <c r="G210" s="115">
        <f>IF(H210="тн",168,IF(H210="шт",796,IF(H210="кг",166,IF(H210="м2",55,IF(H210="м3",113,IF(H210="п.м.",18,IF(H210="секц",840,IF(H210="компл",839,0))))))))</f>
        <v>796</v>
      </c>
      <c r="H210" s="115" t="s">
        <v>7</v>
      </c>
      <c r="I210" s="115" t="s">
        <v>1</v>
      </c>
      <c r="J210" s="111" t="s">
        <v>40</v>
      </c>
      <c r="K210" s="131" t="s">
        <v>17</v>
      </c>
      <c r="L210" s="110">
        <v>2200.5</v>
      </c>
      <c r="M210" s="111" t="s">
        <v>73</v>
      </c>
      <c r="N210" s="111" t="s">
        <v>192</v>
      </c>
      <c r="O210" s="109" t="s">
        <v>250</v>
      </c>
      <c r="P210" s="114" t="s">
        <v>56</v>
      </c>
    </row>
    <row r="211" spans="1:16" s="28" customFormat="1" ht="38.25">
      <c r="A211" s="31">
        <v>32</v>
      </c>
      <c r="B211" s="69">
        <f t="shared" si="18"/>
        <v>10</v>
      </c>
      <c r="C211" s="108" t="s">
        <v>76</v>
      </c>
      <c r="D211" s="108" t="s">
        <v>77</v>
      </c>
      <c r="E211" s="139" t="s">
        <v>184</v>
      </c>
      <c r="F211" s="139" t="s">
        <v>348</v>
      </c>
      <c r="G211" s="115">
        <v>112</v>
      </c>
      <c r="H211" s="110" t="s">
        <v>54</v>
      </c>
      <c r="I211" s="110">
        <v>5600</v>
      </c>
      <c r="J211" s="111" t="s">
        <v>131</v>
      </c>
      <c r="K211" s="131" t="s">
        <v>130</v>
      </c>
      <c r="L211" s="110">
        <v>450</v>
      </c>
      <c r="M211" s="111" t="s">
        <v>73</v>
      </c>
      <c r="N211" s="111" t="s">
        <v>333</v>
      </c>
      <c r="O211" s="109" t="s">
        <v>250</v>
      </c>
      <c r="P211" s="114" t="s">
        <v>56</v>
      </c>
    </row>
    <row r="212" spans="1:16" s="28" customFormat="1" ht="25.5">
      <c r="A212" s="31">
        <v>32</v>
      </c>
      <c r="B212" s="69">
        <f t="shared" si="18"/>
        <v>11</v>
      </c>
      <c r="C212" s="108" t="s">
        <v>79</v>
      </c>
      <c r="D212" s="108" t="s">
        <v>78</v>
      </c>
      <c r="E212" s="139" t="s">
        <v>183</v>
      </c>
      <c r="F212" s="139" t="s">
        <v>53</v>
      </c>
      <c r="G212" s="115">
        <f>IF(H212="тн",168,IF(H212="шт",796,IF(H212="кг",166,IF(H212="м2",55,IF(H212="м3",113,IF(H212="п.м.",18,IF(H212="секц",840,IF(H212="компл",839,0))))))))</f>
        <v>168</v>
      </c>
      <c r="H212" s="110" t="s">
        <v>0</v>
      </c>
      <c r="I212" s="110">
        <v>4.5</v>
      </c>
      <c r="J212" s="111" t="s">
        <v>131</v>
      </c>
      <c r="K212" s="131" t="s">
        <v>130</v>
      </c>
      <c r="L212" s="110">
        <v>250</v>
      </c>
      <c r="M212" s="111" t="s">
        <v>73</v>
      </c>
      <c r="N212" s="111" t="s">
        <v>333</v>
      </c>
      <c r="O212" s="109" t="s">
        <v>250</v>
      </c>
      <c r="P212" s="114" t="s">
        <v>56</v>
      </c>
    </row>
    <row r="213" spans="1:16" s="28" customFormat="1" ht="38.25">
      <c r="A213" s="31">
        <v>32</v>
      </c>
      <c r="B213" s="69">
        <f t="shared" si="18"/>
        <v>12</v>
      </c>
      <c r="C213" s="39" t="s">
        <v>75</v>
      </c>
      <c r="D213" s="39" t="s">
        <v>75</v>
      </c>
      <c r="E213" s="75" t="s">
        <v>351</v>
      </c>
      <c r="F213" s="13" t="s">
        <v>18</v>
      </c>
      <c r="G213" s="10">
        <f>IF(H213="тн",168,IF(H213="шт",796,IF(H213="кг",166,IF(H213="м2",55,IF(H213="м3",113,IF(H213="п.м.",18,IF(H213="секц",840,IF(H213="компл",839,0))))))))</f>
        <v>796</v>
      </c>
      <c r="H213" s="74" t="s">
        <v>7</v>
      </c>
      <c r="I213" s="74" t="s">
        <v>1</v>
      </c>
      <c r="J213" s="7" t="s">
        <v>40</v>
      </c>
      <c r="K213" s="11" t="s">
        <v>17</v>
      </c>
      <c r="L213" s="74">
        <v>1286</v>
      </c>
      <c r="M213" s="72" t="s">
        <v>73</v>
      </c>
      <c r="N213" s="72" t="s">
        <v>332</v>
      </c>
      <c r="O213" s="75" t="s">
        <v>250</v>
      </c>
      <c r="P213" s="9" t="s">
        <v>56</v>
      </c>
    </row>
    <row r="214" spans="1:16" ht="38.25">
      <c r="A214" s="31">
        <v>52</v>
      </c>
      <c r="B214" s="69">
        <f t="shared" si="18"/>
        <v>13</v>
      </c>
      <c r="C214" s="108" t="s">
        <v>75</v>
      </c>
      <c r="D214" s="108" t="s">
        <v>75</v>
      </c>
      <c r="E214" s="109" t="s">
        <v>181</v>
      </c>
      <c r="F214" s="139" t="s">
        <v>18</v>
      </c>
      <c r="G214" s="115">
        <f>IF(H214="тн",168,IF(H214="шт",796,IF(H214="кг",166,IF(H214="м2",55,IF(H214="м3",113,IF(H214="п.м.",18,IF(H214="секц",840,IF(H214="компл",839,0))))))))</f>
        <v>796</v>
      </c>
      <c r="H214" s="110" t="s">
        <v>7</v>
      </c>
      <c r="I214" s="110" t="s">
        <v>1</v>
      </c>
      <c r="J214" s="111" t="s">
        <v>131</v>
      </c>
      <c r="K214" s="131" t="s">
        <v>130</v>
      </c>
      <c r="L214" s="110">
        <v>265</v>
      </c>
      <c r="M214" s="111" t="s">
        <v>73</v>
      </c>
      <c r="N214" s="111" t="s">
        <v>333</v>
      </c>
      <c r="O214" s="109" t="s">
        <v>250</v>
      </c>
      <c r="P214" s="114" t="s">
        <v>56</v>
      </c>
    </row>
    <row r="215" spans="1:16" ht="38.25">
      <c r="A215" s="31"/>
      <c r="B215" s="69">
        <f t="shared" si="18"/>
        <v>14</v>
      </c>
      <c r="C215" s="108" t="s">
        <v>75</v>
      </c>
      <c r="D215" s="108" t="s">
        <v>75</v>
      </c>
      <c r="E215" s="109" t="s">
        <v>182</v>
      </c>
      <c r="F215" s="139" t="s">
        <v>18</v>
      </c>
      <c r="G215" s="115">
        <f>IF(H215="тн",168,IF(H215="шт",796,IF(H215="кг",166,IF(H215="м2",55,IF(H215="м3",113,IF(H215="п.м.",18,IF(H215="секц",840,IF(H215="компл",839,0))))))))</f>
        <v>796</v>
      </c>
      <c r="H215" s="110" t="s">
        <v>7</v>
      </c>
      <c r="I215" s="110" t="s">
        <v>1</v>
      </c>
      <c r="J215" s="111" t="s">
        <v>131</v>
      </c>
      <c r="K215" s="131" t="s">
        <v>130</v>
      </c>
      <c r="L215" s="110">
        <v>4000</v>
      </c>
      <c r="M215" s="111" t="s">
        <v>73</v>
      </c>
      <c r="N215" s="111" t="s">
        <v>333</v>
      </c>
      <c r="O215" s="109" t="s">
        <v>250</v>
      </c>
      <c r="P215" s="114" t="s">
        <v>56</v>
      </c>
    </row>
    <row r="216" spans="1:16" s="3" customFormat="1" ht="63.75">
      <c r="A216" s="51"/>
      <c r="B216" s="69">
        <f t="shared" si="18"/>
        <v>15</v>
      </c>
      <c r="C216" s="25" t="s">
        <v>82</v>
      </c>
      <c r="D216" s="39" t="s">
        <v>262</v>
      </c>
      <c r="E216" s="75" t="s">
        <v>400</v>
      </c>
      <c r="F216" s="75" t="s">
        <v>18</v>
      </c>
      <c r="G216" s="2">
        <v>18</v>
      </c>
      <c r="H216" s="75" t="s">
        <v>342</v>
      </c>
      <c r="I216" s="8">
        <v>100</v>
      </c>
      <c r="J216" s="72" t="s">
        <v>405</v>
      </c>
      <c r="K216" s="75" t="s">
        <v>44</v>
      </c>
      <c r="L216" s="52">
        <v>1185.5999999999999</v>
      </c>
      <c r="M216" s="72" t="s">
        <v>73</v>
      </c>
      <c r="N216" s="72" t="s">
        <v>158</v>
      </c>
      <c r="O216" s="75" t="s">
        <v>248</v>
      </c>
      <c r="P216" s="2" t="s">
        <v>56</v>
      </c>
    </row>
    <row r="217" spans="1:16" s="3" customFormat="1" ht="63.75">
      <c r="A217" s="51"/>
      <c r="B217" s="69">
        <f t="shared" si="18"/>
        <v>16</v>
      </c>
      <c r="C217" s="25" t="s">
        <v>82</v>
      </c>
      <c r="D217" s="39" t="s">
        <v>262</v>
      </c>
      <c r="E217" s="75" t="s">
        <v>450</v>
      </c>
      <c r="F217" s="75" t="s">
        <v>18</v>
      </c>
      <c r="G217" s="2">
        <f t="shared" ref="G217:G227" si="19">IF(H217="тн",168,IF(H217="шт",796,IF(H217="кг",166,IF(H217="м2",55,IF(H217="м3",113,IF(H217="п.м.",18,IF(H217="секц",840,IF(H217="компл",839,0))))))))</f>
        <v>796</v>
      </c>
      <c r="H217" s="75" t="s">
        <v>7</v>
      </c>
      <c r="I217" s="8" t="s">
        <v>1</v>
      </c>
      <c r="J217" s="72" t="s">
        <v>47</v>
      </c>
      <c r="K217" s="75" t="s">
        <v>238</v>
      </c>
      <c r="L217" s="52">
        <v>12303.6</v>
      </c>
      <c r="M217" s="72" t="s">
        <v>73</v>
      </c>
      <c r="N217" s="72" t="s">
        <v>158</v>
      </c>
      <c r="O217" s="75" t="s">
        <v>248</v>
      </c>
      <c r="P217" s="2" t="s">
        <v>56</v>
      </c>
    </row>
    <row r="218" spans="1:16" s="3" customFormat="1" ht="89.25">
      <c r="A218" s="51"/>
      <c r="B218" s="69">
        <f t="shared" si="18"/>
        <v>17</v>
      </c>
      <c r="C218" s="25" t="s">
        <v>82</v>
      </c>
      <c r="D218" s="39" t="s">
        <v>262</v>
      </c>
      <c r="E218" s="75" t="s">
        <v>426</v>
      </c>
      <c r="F218" s="75" t="s">
        <v>18</v>
      </c>
      <c r="G218" s="2">
        <f t="shared" si="19"/>
        <v>796</v>
      </c>
      <c r="H218" s="75" t="s">
        <v>7</v>
      </c>
      <c r="I218" s="8">
        <v>1</v>
      </c>
      <c r="J218" s="72" t="s">
        <v>399</v>
      </c>
      <c r="K218" s="75" t="s">
        <v>308</v>
      </c>
      <c r="L218" s="52">
        <v>416</v>
      </c>
      <c r="M218" s="72" t="s">
        <v>73</v>
      </c>
      <c r="N218" s="72" t="s">
        <v>158</v>
      </c>
      <c r="O218" s="75" t="s">
        <v>248</v>
      </c>
      <c r="P218" s="2" t="s">
        <v>56</v>
      </c>
    </row>
    <row r="219" spans="1:16" s="3" customFormat="1" ht="76.5">
      <c r="A219" s="51"/>
      <c r="B219" s="69">
        <f t="shared" si="18"/>
        <v>18</v>
      </c>
      <c r="C219" s="25" t="s">
        <v>82</v>
      </c>
      <c r="D219" s="39" t="s">
        <v>262</v>
      </c>
      <c r="E219" s="75" t="s">
        <v>401</v>
      </c>
      <c r="F219" s="75" t="s">
        <v>18</v>
      </c>
      <c r="G219" s="2">
        <f t="shared" si="19"/>
        <v>796</v>
      </c>
      <c r="H219" s="75" t="s">
        <v>7</v>
      </c>
      <c r="I219" s="8">
        <v>1</v>
      </c>
      <c r="J219" s="72" t="s">
        <v>19</v>
      </c>
      <c r="K219" s="75" t="s">
        <v>36</v>
      </c>
      <c r="L219" s="52">
        <v>1684.8</v>
      </c>
      <c r="M219" s="72" t="s">
        <v>73</v>
      </c>
      <c r="N219" s="72" t="s">
        <v>158</v>
      </c>
      <c r="O219" s="75" t="s">
        <v>248</v>
      </c>
      <c r="P219" s="2" t="s">
        <v>56</v>
      </c>
    </row>
    <row r="220" spans="1:16" s="3" customFormat="1" ht="63.75" collapsed="1">
      <c r="A220" s="31">
        <v>47</v>
      </c>
      <c r="B220" s="69">
        <f t="shared" si="18"/>
        <v>19</v>
      </c>
      <c r="C220" s="25" t="s">
        <v>82</v>
      </c>
      <c r="D220" s="39" t="s">
        <v>262</v>
      </c>
      <c r="E220" s="75" t="s">
        <v>451</v>
      </c>
      <c r="F220" s="75" t="s">
        <v>18</v>
      </c>
      <c r="G220" s="2">
        <f t="shared" si="19"/>
        <v>796</v>
      </c>
      <c r="H220" s="75" t="s">
        <v>7</v>
      </c>
      <c r="I220" s="8" t="s">
        <v>1</v>
      </c>
      <c r="J220" s="72" t="s">
        <v>216</v>
      </c>
      <c r="K220" s="75" t="s">
        <v>159</v>
      </c>
      <c r="L220" s="52">
        <v>17653.2</v>
      </c>
      <c r="M220" s="72" t="s">
        <v>73</v>
      </c>
      <c r="N220" s="72" t="s">
        <v>158</v>
      </c>
      <c r="O220" s="75" t="s">
        <v>248</v>
      </c>
      <c r="P220" s="2" t="s">
        <v>56</v>
      </c>
    </row>
    <row r="221" spans="1:16" s="3" customFormat="1" ht="63.75" collapsed="1">
      <c r="A221" s="31">
        <v>47</v>
      </c>
      <c r="B221" s="69">
        <f t="shared" si="18"/>
        <v>20</v>
      </c>
      <c r="C221" s="39" t="s">
        <v>83</v>
      </c>
      <c r="D221" s="39" t="s">
        <v>242</v>
      </c>
      <c r="E221" s="10" t="s">
        <v>404</v>
      </c>
      <c r="F221" s="75" t="s">
        <v>18</v>
      </c>
      <c r="G221" s="2">
        <f t="shared" si="19"/>
        <v>796</v>
      </c>
      <c r="H221" s="10" t="s">
        <v>7</v>
      </c>
      <c r="I221" s="8">
        <v>1</v>
      </c>
      <c r="J221" s="80" t="s">
        <v>20</v>
      </c>
      <c r="K221" s="75" t="s">
        <v>43</v>
      </c>
      <c r="L221" s="8">
        <v>800</v>
      </c>
      <c r="M221" s="72" t="s">
        <v>73</v>
      </c>
      <c r="N221" s="72" t="s">
        <v>158</v>
      </c>
      <c r="O221" s="75" t="s">
        <v>248</v>
      </c>
      <c r="P221" s="2" t="s">
        <v>56</v>
      </c>
    </row>
    <row r="222" spans="1:16" s="3" customFormat="1" ht="63.75">
      <c r="A222" s="31">
        <v>47</v>
      </c>
      <c r="B222" s="69">
        <f t="shared" si="18"/>
        <v>21</v>
      </c>
      <c r="C222" s="39" t="s">
        <v>83</v>
      </c>
      <c r="D222" s="39" t="s">
        <v>242</v>
      </c>
      <c r="E222" s="10" t="s">
        <v>452</v>
      </c>
      <c r="F222" s="75" t="s">
        <v>18</v>
      </c>
      <c r="G222" s="2">
        <f t="shared" si="19"/>
        <v>796</v>
      </c>
      <c r="H222" s="10" t="s">
        <v>7</v>
      </c>
      <c r="I222" s="8">
        <v>4</v>
      </c>
      <c r="J222" s="80" t="s">
        <v>21</v>
      </c>
      <c r="K222" s="75" t="s">
        <v>35</v>
      </c>
      <c r="L222" s="8">
        <v>2281.1999999999998</v>
      </c>
      <c r="M222" s="72" t="s">
        <v>73</v>
      </c>
      <c r="N222" s="72" t="s">
        <v>158</v>
      </c>
      <c r="O222" s="75" t="s">
        <v>248</v>
      </c>
      <c r="P222" s="2" t="s">
        <v>56</v>
      </c>
    </row>
    <row r="223" spans="1:16" s="3" customFormat="1" ht="76.5">
      <c r="A223" s="31">
        <v>47</v>
      </c>
      <c r="B223" s="69">
        <f t="shared" si="18"/>
        <v>22</v>
      </c>
      <c r="C223" s="39" t="s">
        <v>83</v>
      </c>
      <c r="D223" s="39" t="s">
        <v>242</v>
      </c>
      <c r="E223" s="149" t="s">
        <v>497</v>
      </c>
      <c r="F223" s="75" t="s">
        <v>18</v>
      </c>
      <c r="G223" s="2">
        <f t="shared" si="19"/>
        <v>796</v>
      </c>
      <c r="H223" s="10" t="s">
        <v>7</v>
      </c>
      <c r="I223" s="8">
        <v>3</v>
      </c>
      <c r="J223" s="148" t="s">
        <v>498</v>
      </c>
      <c r="K223" s="75" t="s">
        <v>499</v>
      </c>
      <c r="L223" s="8">
        <v>1959.6</v>
      </c>
      <c r="M223" s="72" t="s">
        <v>73</v>
      </c>
      <c r="N223" s="72" t="s">
        <v>158</v>
      </c>
      <c r="O223" s="75" t="s">
        <v>248</v>
      </c>
      <c r="P223" s="2" t="s">
        <v>56</v>
      </c>
    </row>
    <row r="224" spans="1:16" s="3" customFormat="1" ht="76.5">
      <c r="A224" s="31"/>
      <c r="B224" s="69">
        <f t="shared" si="18"/>
        <v>23</v>
      </c>
      <c r="C224" s="95" t="s">
        <v>83</v>
      </c>
      <c r="D224" s="95" t="s">
        <v>242</v>
      </c>
      <c r="E224" s="150" t="s">
        <v>500</v>
      </c>
      <c r="F224" s="96" t="s">
        <v>18</v>
      </c>
      <c r="G224" s="99">
        <f t="shared" si="19"/>
        <v>796</v>
      </c>
      <c r="H224" s="100" t="s">
        <v>7</v>
      </c>
      <c r="I224" s="151">
        <v>5</v>
      </c>
      <c r="J224" s="152" t="s">
        <v>453</v>
      </c>
      <c r="K224" s="96" t="s">
        <v>36</v>
      </c>
      <c r="L224" s="151">
        <v>3086.4</v>
      </c>
      <c r="M224" s="98" t="s">
        <v>73</v>
      </c>
      <c r="N224" s="98" t="s">
        <v>158</v>
      </c>
      <c r="O224" s="96" t="s">
        <v>248</v>
      </c>
      <c r="P224" s="99" t="s">
        <v>56</v>
      </c>
    </row>
    <row r="225" spans="1:16" s="3" customFormat="1" ht="89.25">
      <c r="A225" s="31">
        <v>50</v>
      </c>
      <c r="B225" s="69">
        <f t="shared" si="18"/>
        <v>24</v>
      </c>
      <c r="C225" s="39" t="s">
        <v>83</v>
      </c>
      <c r="D225" s="39" t="s">
        <v>222</v>
      </c>
      <c r="E225" s="10" t="s">
        <v>454</v>
      </c>
      <c r="F225" s="75" t="s">
        <v>18</v>
      </c>
      <c r="G225" s="2">
        <f t="shared" si="19"/>
        <v>796</v>
      </c>
      <c r="H225" s="10" t="s">
        <v>7</v>
      </c>
      <c r="I225" s="8" t="s">
        <v>1</v>
      </c>
      <c r="J225" s="80" t="s">
        <v>216</v>
      </c>
      <c r="K225" s="75" t="s">
        <v>159</v>
      </c>
      <c r="L225" s="8">
        <v>22800</v>
      </c>
      <c r="M225" s="72" t="s">
        <v>73</v>
      </c>
      <c r="N225" s="72" t="s">
        <v>158</v>
      </c>
      <c r="O225" s="75" t="s">
        <v>248</v>
      </c>
      <c r="P225" s="2" t="s">
        <v>56</v>
      </c>
    </row>
    <row r="226" spans="1:16" s="3" customFormat="1" ht="51">
      <c r="A226" s="31"/>
      <c r="B226" s="69">
        <f t="shared" si="18"/>
        <v>25</v>
      </c>
      <c r="C226" s="39" t="s">
        <v>84</v>
      </c>
      <c r="D226" s="39" t="s">
        <v>263</v>
      </c>
      <c r="E226" s="10" t="s">
        <v>455</v>
      </c>
      <c r="F226" s="75" t="s">
        <v>18</v>
      </c>
      <c r="G226" s="2">
        <f t="shared" si="19"/>
        <v>796</v>
      </c>
      <c r="H226" s="10" t="s">
        <v>7</v>
      </c>
      <c r="I226" s="8" t="s">
        <v>1</v>
      </c>
      <c r="J226" s="80" t="s">
        <v>22</v>
      </c>
      <c r="K226" s="75" t="s">
        <v>33</v>
      </c>
      <c r="L226" s="8">
        <v>3795.6</v>
      </c>
      <c r="M226" s="72" t="s">
        <v>73</v>
      </c>
      <c r="N226" s="72" t="s">
        <v>158</v>
      </c>
      <c r="O226" s="75" t="s">
        <v>248</v>
      </c>
      <c r="P226" s="2" t="s">
        <v>56</v>
      </c>
    </row>
    <row r="227" spans="1:16" s="3" customFormat="1" ht="63.75">
      <c r="A227" s="31"/>
      <c r="B227" s="69">
        <f t="shared" si="18"/>
        <v>26</v>
      </c>
      <c r="C227" s="39" t="s">
        <v>409</v>
      </c>
      <c r="D227" s="39" t="s">
        <v>254</v>
      </c>
      <c r="E227" s="75" t="s">
        <v>323</v>
      </c>
      <c r="F227" s="75" t="s">
        <v>285</v>
      </c>
      <c r="G227" s="2">
        <f t="shared" si="19"/>
        <v>796</v>
      </c>
      <c r="H227" s="10" t="s">
        <v>7</v>
      </c>
      <c r="I227" s="8">
        <v>1</v>
      </c>
      <c r="J227" s="72" t="s">
        <v>19</v>
      </c>
      <c r="K227" s="75" t="s">
        <v>36</v>
      </c>
      <c r="L227" s="74">
        <v>12000</v>
      </c>
      <c r="M227" s="72" t="s">
        <v>73</v>
      </c>
      <c r="N227" s="72" t="s">
        <v>158</v>
      </c>
      <c r="O227" s="75" t="s">
        <v>248</v>
      </c>
      <c r="P227" s="2" t="s">
        <v>56</v>
      </c>
    </row>
    <row r="228" spans="1:16" ht="51">
      <c r="A228" s="31"/>
      <c r="B228" s="69">
        <f t="shared" si="18"/>
        <v>27</v>
      </c>
      <c r="C228" s="25" t="s">
        <v>82</v>
      </c>
      <c r="D228" s="39" t="s">
        <v>262</v>
      </c>
      <c r="E228" s="75" t="s">
        <v>327</v>
      </c>
      <c r="F228" s="75" t="s">
        <v>285</v>
      </c>
      <c r="G228" s="12" t="s">
        <v>410</v>
      </c>
      <c r="H228" s="10" t="s">
        <v>328</v>
      </c>
      <c r="I228" s="8">
        <v>1.2</v>
      </c>
      <c r="J228" s="72" t="s">
        <v>399</v>
      </c>
      <c r="K228" s="75" t="s">
        <v>308</v>
      </c>
      <c r="L228" s="74">
        <v>8174.99</v>
      </c>
      <c r="M228" s="72" t="s">
        <v>73</v>
      </c>
      <c r="N228" s="72" t="s">
        <v>158</v>
      </c>
      <c r="O228" s="75" t="s">
        <v>248</v>
      </c>
      <c r="P228" s="2" t="s">
        <v>56</v>
      </c>
    </row>
    <row r="229" spans="1:16" s="3" customFormat="1" ht="51">
      <c r="A229" s="31">
        <v>49</v>
      </c>
      <c r="B229" s="69">
        <f t="shared" si="18"/>
        <v>28</v>
      </c>
      <c r="C229" s="101" t="s">
        <v>82</v>
      </c>
      <c r="D229" s="95" t="s">
        <v>262</v>
      </c>
      <c r="E229" s="96" t="s">
        <v>427</v>
      </c>
      <c r="F229" s="96" t="s">
        <v>23</v>
      </c>
      <c r="G229" s="106" t="s">
        <v>410</v>
      </c>
      <c r="H229" s="96" t="s">
        <v>328</v>
      </c>
      <c r="I229" s="151">
        <v>2.5750000000000002</v>
      </c>
      <c r="J229" s="98" t="s">
        <v>21</v>
      </c>
      <c r="K229" s="96" t="s">
        <v>35</v>
      </c>
      <c r="L229" s="97">
        <v>23808.86</v>
      </c>
      <c r="M229" s="98" t="s">
        <v>73</v>
      </c>
      <c r="N229" s="98" t="s">
        <v>240</v>
      </c>
      <c r="O229" s="96" t="s">
        <v>248</v>
      </c>
      <c r="P229" s="99" t="s">
        <v>56</v>
      </c>
    </row>
    <row r="230" spans="1:16" s="3" customFormat="1" ht="51">
      <c r="A230" s="31"/>
      <c r="B230" s="69">
        <f t="shared" si="18"/>
        <v>29</v>
      </c>
      <c r="C230" s="108" t="s">
        <v>241</v>
      </c>
      <c r="D230" s="108" t="s">
        <v>242</v>
      </c>
      <c r="E230" s="109" t="s">
        <v>326</v>
      </c>
      <c r="F230" s="109" t="s">
        <v>329</v>
      </c>
      <c r="G230" s="112">
        <v>796</v>
      </c>
      <c r="H230" s="109" t="s">
        <v>7</v>
      </c>
      <c r="I230" s="116">
        <v>2</v>
      </c>
      <c r="J230" s="109">
        <v>30132916</v>
      </c>
      <c r="K230" s="109" t="s">
        <v>308</v>
      </c>
      <c r="L230" s="206">
        <v>4517.4399999999996</v>
      </c>
      <c r="M230" s="111" t="s">
        <v>73</v>
      </c>
      <c r="N230" s="111" t="s">
        <v>240</v>
      </c>
      <c r="O230" s="109" t="s">
        <v>248</v>
      </c>
      <c r="P230" s="112" t="s">
        <v>56</v>
      </c>
    </row>
    <row r="231" spans="1:16" s="3" customFormat="1" ht="76.5">
      <c r="A231" s="31">
        <v>49</v>
      </c>
      <c r="B231" s="69">
        <f t="shared" si="18"/>
        <v>30</v>
      </c>
      <c r="C231" s="39">
        <v>43</v>
      </c>
      <c r="D231" s="39" t="s">
        <v>254</v>
      </c>
      <c r="E231" s="75" t="s">
        <v>324</v>
      </c>
      <c r="F231" s="75" t="s">
        <v>23</v>
      </c>
      <c r="G231" s="2">
        <v>796</v>
      </c>
      <c r="H231" s="75" t="s">
        <v>7</v>
      </c>
      <c r="I231" s="8">
        <v>1</v>
      </c>
      <c r="J231" s="72" t="s">
        <v>407</v>
      </c>
      <c r="K231" s="75" t="s">
        <v>309</v>
      </c>
      <c r="L231" s="74">
        <v>6832.16</v>
      </c>
      <c r="M231" s="72" t="s">
        <v>73</v>
      </c>
      <c r="N231" s="72" t="s">
        <v>158</v>
      </c>
      <c r="O231" s="75" t="s">
        <v>248</v>
      </c>
      <c r="P231" s="2" t="s">
        <v>56</v>
      </c>
    </row>
    <row r="232" spans="1:16" s="3" customFormat="1" ht="63.75">
      <c r="A232" s="31">
        <v>49</v>
      </c>
      <c r="B232" s="69">
        <f t="shared" si="18"/>
        <v>31</v>
      </c>
      <c r="C232" s="39">
        <v>43</v>
      </c>
      <c r="D232" s="39" t="s">
        <v>254</v>
      </c>
      <c r="E232" s="75" t="s">
        <v>239</v>
      </c>
      <c r="F232" s="75" t="s">
        <v>23</v>
      </c>
      <c r="G232" s="2">
        <v>796</v>
      </c>
      <c r="H232" s="75" t="s">
        <v>7</v>
      </c>
      <c r="I232" s="8">
        <v>1</v>
      </c>
      <c r="J232" s="72" t="s">
        <v>2</v>
      </c>
      <c r="K232" s="75" t="s">
        <v>34</v>
      </c>
      <c r="L232" s="74">
        <v>6439.11</v>
      </c>
      <c r="M232" s="72" t="s">
        <v>73</v>
      </c>
      <c r="N232" s="72" t="s">
        <v>158</v>
      </c>
      <c r="O232" s="75" t="s">
        <v>248</v>
      </c>
      <c r="P232" s="2" t="s">
        <v>56</v>
      </c>
    </row>
    <row r="233" spans="1:16" s="3" customFormat="1" ht="63.75">
      <c r="A233" s="31">
        <v>49</v>
      </c>
      <c r="B233" s="69">
        <f t="shared" si="18"/>
        <v>32</v>
      </c>
      <c r="C233" s="39">
        <v>43</v>
      </c>
      <c r="D233" s="39" t="s">
        <v>254</v>
      </c>
      <c r="E233" s="75" t="s">
        <v>264</v>
      </c>
      <c r="F233" s="75" t="s">
        <v>23</v>
      </c>
      <c r="G233" s="2">
        <v>796</v>
      </c>
      <c r="H233" s="75" t="s">
        <v>7</v>
      </c>
      <c r="I233" s="8">
        <v>1</v>
      </c>
      <c r="J233" s="72" t="s">
        <v>2</v>
      </c>
      <c r="K233" s="75" t="s">
        <v>243</v>
      </c>
      <c r="L233" s="74">
        <v>5751.29</v>
      </c>
      <c r="M233" s="72" t="s">
        <v>73</v>
      </c>
      <c r="N233" s="72" t="s">
        <v>158</v>
      </c>
      <c r="O233" s="75" t="s">
        <v>248</v>
      </c>
      <c r="P233" s="2" t="s">
        <v>56</v>
      </c>
    </row>
    <row r="234" spans="1:16" s="3" customFormat="1" ht="51">
      <c r="A234" s="31">
        <v>49</v>
      </c>
      <c r="B234" s="69">
        <f t="shared" si="18"/>
        <v>33</v>
      </c>
      <c r="C234" s="108" t="s">
        <v>241</v>
      </c>
      <c r="D234" s="108" t="s">
        <v>242</v>
      </c>
      <c r="E234" s="109" t="s">
        <v>516</v>
      </c>
      <c r="F234" s="109" t="s">
        <v>517</v>
      </c>
      <c r="G234" s="112">
        <v>796</v>
      </c>
      <c r="H234" s="109" t="s">
        <v>7</v>
      </c>
      <c r="I234" s="116">
        <v>1</v>
      </c>
      <c r="J234" s="111" t="s">
        <v>19</v>
      </c>
      <c r="K234" s="109" t="s">
        <v>36</v>
      </c>
      <c r="L234" s="110">
        <v>1578.93</v>
      </c>
      <c r="M234" s="111" t="s">
        <v>73</v>
      </c>
      <c r="N234" s="111" t="s">
        <v>240</v>
      </c>
      <c r="O234" s="109" t="s">
        <v>248</v>
      </c>
      <c r="P234" s="112" t="s">
        <v>56</v>
      </c>
    </row>
    <row r="235" spans="1:16" s="3" customFormat="1" ht="63.75">
      <c r="A235" s="31"/>
      <c r="B235" s="69">
        <f t="shared" si="18"/>
        <v>34</v>
      </c>
      <c r="C235" s="108" t="s">
        <v>241</v>
      </c>
      <c r="D235" s="108" t="s">
        <v>242</v>
      </c>
      <c r="E235" s="109" t="s">
        <v>518</v>
      </c>
      <c r="F235" s="109" t="s">
        <v>330</v>
      </c>
      <c r="G235" s="112">
        <v>796</v>
      </c>
      <c r="H235" s="109" t="s">
        <v>7</v>
      </c>
      <c r="I235" s="116">
        <v>2</v>
      </c>
      <c r="J235" s="111" t="s">
        <v>19</v>
      </c>
      <c r="K235" s="109" t="s">
        <v>36</v>
      </c>
      <c r="L235" s="110">
        <v>1338.06</v>
      </c>
      <c r="M235" s="111" t="s">
        <v>73</v>
      </c>
      <c r="N235" s="111" t="s">
        <v>240</v>
      </c>
      <c r="O235" s="109" t="s">
        <v>248</v>
      </c>
      <c r="P235" s="112" t="s">
        <v>56</v>
      </c>
    </row>
    <row r="236" spans="1:16" ht="93.75" customHeight="1">
      <c r="A236" s="31">
        <v>72</v>
      </c>
      <c r="B236" s="69">
        <f t="shared" si="18"/>
        <v>35</v>
      </c>
      <c r="C236" s="42" t="s">
        <v>259</v>
      </c>
      <c r="D236" s="39" t="s">
        <v>258</v>
      </c>
      <c r="E236" s="75" t="s">
        <v>416</v>
      </c>
      <c r="F236" s="75" t="s">
        <v>18</v>
      </c>
      <c r="G236" s="2">
        <f>IF(H236="тн",168,IF(H236="шт",796,IF(H236="кг",166,IF(H236="м2",55,IF(H236="м3",113,IF(H236="п.м.",18,IF(H236="секц",840,IF(H236="компл",839,0))))))))</f>
        <v>796</v>
      </c>
      <c r="H236" s="2" t="s">
        <v>7</v>
      </c>
      <c r="I236" s="74">
        <v>17</v>
      </c>
      <c r="J236" s="72" t="s">
        <v>22</v>
      </c>
      <c r="K236" s="75" t="s">
        <v>33</v>
      </c>
      <c r="L236" s="74">
        <v>39816.19</v>
      </c>
      <c r="M236" s="72" t="s">
        <v>73</v>
      </c>
      <c r="N236" s="72" t="s">
        <v>158</v>
      </c>
      <c r="O236" s="75" t="s">
        <v>248</v>
      </c>
      <c r="P236" s="2" t="s">
        <v>56</v>
      </c>
    </row>
    <row r="237" spans="1:16" ht="63.75">
      <c r="A237" s="31"/>
      <c r="B237" s="69">
        <f t="shared" si="18"/>
        <v>36</v>
      </c>
      <c r="C237" s="42" t="s">
        <v>259</v>
      </c>
      <c r="D237" s="39" t="s">
        <v>258</v>
      </c>
      <c r="E237" s="75" t="s">
        <v>417</v>
      </c>
      <c r="F237" s="75" t="s">
        <v>18</v>
      </c>
      <c r="G237" s="2">
        <f>IF(H237="тн",168,IF(H237="шт",796,IF(H237="кг",166,IF(H237="м2",55,IF(H237="м3",113,IF(H237="п.м.",18,IF(H237="секц",840,IF(H237="компл",839,0))))))))</f>
        <v>796</v>
      </c>
      <c r="H237" s="2" t="s">
        <v>7</v>
      </c>
      <c r="I237" s="74">
        <v>10</v>
      </c>
      <c r="J237" s="72" t="s">
        <v>22</v>
      </c>
      <c r="K237" s="75" t="s">
        <v>33</v>
      </c>
      <c r="L237" s="74">
        <v>34022.400000000001</v>
      </c>
      <c r="M237" s="72" t="s">
        <v>73</v>
      </c>
      <c r="N237" s="72" t="s">
        <v>158</v>
      </c>
      <c r="O237" s="75" t="s">
        <v>248</v>
      </c>
      <c r="P237" s="2" t="s">
        <v>56</v>
      </c>
    </row>
    <row r="238" spans="1:16" ht="63.75">
      <c r="A238" s="31">
        <v>74</v>
      </c>
      <c r="B238" s="69">
        <f t="shared" si="18"/>
        <v>37</v>
      </c>
      <c r="C238" s="42" t="s">
        <v>259</v>
      </c>
      <c r="D238" s="39" t="s">
        <v>258</v>
      </c>
      <c r="E238" s="75" t="s">
        <v>343</v>
      </c>
      <c r="F238" s="75" t="s">
        <v>18</v>
      </c>
      <c r="G238" s="2">
        <f>IF(H238="тн",168,IF(H238="шт",796,IF(H238="кг",166,IF(H238="м2",55,IF(H238="м3",113,IF(H238="п.м.",18,IF(H238="секц",840,IF(H238="компл",839,0))))))))</f>
        <v>796</v>
      </c>
      <c r="H238" s="2" t="s">
        <v>7</v>
      </c>
      <c r="I238" s="74">
        <v>1</v>
      </c>
      <c r="J238" s="72" t="s">
        <v>399</v>
      </c>
      <c r="K238" s="75" t="s">
        <v>308</v>
      </c>
      <c r="L238" s="74">
        <v>3120</v>
      </c>
      <c r="M238" s="72" t="s">
        <v>73</v>
      </c>
      <c r="N238" s="72" t="s">
        <v>158</v>
      </c>
      <c r="O238" s="75" t="s">
        <v>248</v>
      </c>
      <c r="P238" s="2" t="s">
        <v>56</v>
      </c>
    </row>
    <row r="239" spans="1:16" ht="63.75">
      <c r="A239" s="31"/>
      <c r="B239" s="69">
        <f t="shared" si="18"/>
        <v>38</v>
      </c>
      <c r="C239" s="42" t="s">
        <v>259</v>
      </c>
      <c r="D239" s="39" t="s">
        <v>258</v>
      </c>
      <c r="E239" s="75" t="s">
        <v>418</v>
      </c>
      <c r="F239" s="75" t="s">
        <v>18</v>
      </c>
      <c r="G239" s="2">
        <f>IF(H239="тн",168,IF(H239="шт",796,IF(H239="кг",166,IF(H239="м2",55,IF(H239="м3",113,IF(H239="п.м.",18,IF(H239="секц",840,IF(H239="компл",839,0))))))))</f>
        <v>796</v>
      </c>
      <c r="H239" s="2" t="s">
        <v>7</v>
      </c>
      <c r="I239" s="74">
        <v>15</v>
      </c>
      <c r="J239" s="72" t="s">
        <v>22</v>
      </c>
      <c r="K239" s="75" t="s">
        <v>119</v>
      </c>
      <c r="L239" s="74">
        <v>30592.22</v>
      </c>
      <c r="M239" s="72" t="s">
        <v>73</v>
      </c>
      <c r="N239" s="72" t="s">
        <v>158</v>
      </c>
      <c r="O239" s="75" t="s">
        <v>248</v>
      </c>
      <c r="P239" s="2" t="s">
        <v>56</v>
      </c>
    </row>
    <row r="240" spans="1:16" ht="38.25">
      <c r="A240" s="31"/>
      <c r="B240" s="69">
        <f t="shared" si="18"/>
        <v>39</v>
      </c>
      <c r="C240" s="95" t="s">
        <v>76</v>
      </c>
      <c r="D240" s="145" t="s">
        <v>77</v>
      </c>
      <c r="E240" s="117" t="s">
        <v>525</v>
      </c>
      <c r="F240" s="117" t="s">
        <v>18</v>
      </c>
      <c r="G240" s="100">
        <v>112</v>
      </c>
      <c r="H240" s="97" t="s">
        <v>54</v>
      </c>
      <c r="I240" s="97">
        <v>5600</v>
      </c>
      <c r="J240" s="98" t="s">
        <v>131</v>
      </c>
      <c r="K240" s="104" t="s">
        <v>130</v>
      </c>
      <c r="L240" s="122">
        <v>504</v>
      </c>
      <c r="M240" s="98" t="s">
        <v>73</v>
      </c>
      <c r="N240" s="98" t="s">
        <v>333</v>
      </c>
      <c r="O240" s="96" t="s">
        <v>250</v>
      </c>
      <c r="P240" s="102" t="s">
        <v>56</v>
      </c>
    </row>
    <row r="241" spans="1:16" ht="25.5">
      <c r="A241" s="31"/>
      <c r="B241" s="69">
        <f t="shared" si="18"/>
        <v>40</v>
      </c>
      <c r="C241" s="101" t="s">
        <v>544</v>
      </c>
      <c r="D241" s="101" t="s">
        <v>544</v>
      </c>
      <c r="E241" s="96" t="s">
        <v>545</v>
      </c>
      <c r="F241" s="96" t="s">
        <v>18</v>
      </c>
      <c r="G241" s="214">
        <f t="shared" ref="G241:G247" si="20">IF(H241="тн",168,IF(H241="шт",796,IF(H241="кг",166,IF(H241="м2",55,IF(H241="м3",113,IF(H241="п.м.",18,IF(H241="секц",840,IF(H241="компл",839,0))))))))</f>
        <v>796</v>
      </c>
      <c r="H241" s="96" t="s">
        <v>7</v>
      </c>
      <c r="I241" s="97" t="s">
        <v>1</v>
      </c>
      <c r="J241" s="98" t="s">
        <v>131</v>
      </c>
      <c r="K241" s="104" t="s">
        <v>130</v>
      </c>
      <c r="L241" s="119">
        <v>593.16999999999996</v>
      </c>
      <c r="M241" s="120">
        <v>43862</v>
      </c>
      <c r="N241" s="98" t="s">
        <v>240</v>
      </c>
      <c r="O241" s="96" t="s">
        <v>250</v>
      </c>
      <c r="P241" s="102" t="s">
        <v>56</v>
      </c>
    </row>
    <row r="242" spans="1:16" ht="25.5">
      <c r="A242" s="31"/>
      <c r="B242" s="69">
        <f t="shared" si="18"/>
        <v>41</v>
      </c>
      <c r="C242" s="101" t="s">
        <v>546</v>
      </c>
      <c r="D242" s="118" t="s">
        <v>546</v>
      </c>
      <c r="E242" s="96" t="s">
        <v>547</v>
      </c>
      <c r="F242" s="96" t="s">
        <v>18</v>
      </c>
      <c r="G242" s="214">
        <f t="shared" si="20"/>
        <v>796</v>
      </c>
      <c r="H242" s="96" t="s">
        <v>7</v>
      </c>
      <c r="I242" s="97" t="s">
        <v>1</v>
      </c>
      <c r="J242" s="98" t="s">
        <v>131</v>
      </c>
      <c r="K242" s="104" t="s">
        <v>130</v>
      </c>
      <c r="L242" s="119">
        <v>358.62</v>
      </c>
      <c r="M242" s="120">
        <v>43862</v>
      </c>
      <c r="N242" s="98" t="s">
        <v>240</v>
      </c>
      <c r="O242" s="96" t="s">
        <v>250</v>
      </c>
      <c r="P242" s="102" t="s">
        <v>56</v>
      </c>
    </row>
    <row r="243" spans="1:16" ht="25.5">
      <c r="A243" s="31"/>
      <c r="B243" s="69">
        <f t="shared" si="18"/>
        <v>42</v>
      </c>
      <c r="C243" s="101" t="s">
        <v>548</v>
      </c>
      <c r="D243" s="118" t="s">
        <v>548</v>
      </c>
      <c r="E243" s="96" t="s">
        <v>549</v>
      </c>
      <c r="F243" s="96" t="s">
        <v>18</v>
      </c>
      <c r="G243" s="214">
        <f t="shared" si="20"/>
        <v>796</v>
      </c>
      <c r="H243" s="96" t="s">
        <v>7</v>
      </c>
      <c r="I243" s="97" t="s">
        <v>1</v>
      </c>
      <c r="J243" s="98" t="s">
        <v>131</v>
      </c>
      <c r="K243" s="104" t="s">
        <v>130</v>
      </c>
      <c r="L243" s="119">
        <v>905.26</v>
      </c>
      <c r="M243" s="120">
        <v>43862</v>
      </c>
      <c r="N243" s="98" t="s">
        <v>240</v>
      </c>
      <c r="O243" s="96" t="s">
        <v>250</v>
      </c>
      <c r="P243" s="102" t="s">
        <v>56</v>
      </c>
    </row>
    <row r="244" spans="1:16" ht="25.5">
      <c r="A244" s="31"/>
      <c r="B244" s="69">
        <f t="shared" si="18"/>
        <v>43</v>
      </c>
      <c r="C244" s="101" t="s">
        <v>76</v>
      </c>
      <c r="D244" s="118" t="s">
        <v>76</v>
      </c>
      <c r="E244" s="96" t="s">
        <v>550</v>
      </c>
      <c r="F244" s="96" t="s">
        <v>18</v>
      </c>
      <c r="G244" s="214">
        <f t="shared" si="20"/>
        <v>796</v>
      </c>
      <c r="H244" s="96" t="s">
        <v>7</v>
      </c>
      <c r="I244" s="97" t="s">
        <v>1</v>
      </c>
      <c r="J244" s="98" t="s">
        <v>131</v>
      </c>
      <c r="K244" s="104" t="s">
        <v>130</v>
      </c>
      <c r="L244" s="119">
        <v>478.32</v>
      </c>
      <c r="M244" s="120">
        <v>43862</v>
      </c>
      <c r="N244" s="98" t="s">
        <v>240</v>
      </c>
      <c r="O244" s="96" t="s">
        <v>250</v>
      </c>
      <c r="P244" s="102" t="s">
        <v>56</v>
      </c>
    </row>
    <row r="245" spans="1:16" ht="25.5">
      <c r="A245" s="31"/>
      <c r="B245" s="69">
        <f t="shared" si="18"/>
        <v>44</v>
      </c>
      <c r="C245" s="101" t="s">
        <v>551</v>
      </c>
      <c r="D245" s="118" t="s">
        <v>551</v>
      </c>
      <c r="E245" s="96" t="s">
        <v>552</v>
      </c>
      <c r="F245" s="96" t="s">
        <v>18</v>
      </c>
      <c r="G245" s="214">
        <f t="shared" si="20"/>
        <v>796</v>
      </c>
      <c r="H245" s="96" t="s">
        <v>7</v>
      </c>
      <c r="I245" s="97" t="s">
        <v>1</v>
      </c>
      <c r="J245" s="98" t="s">
        <v>131</v>
      </c>
      <c r="K245" s="104" t="s">
        <v>130</v>
      </c>
      <c r="L245" s="119">
        <v>4799.07</v>
      </c>
      <c r="M245" s="120">
        <v>43862</v>
      </c>
      <c r="N245" s="98" t="s">
        <v>240</v>
      </c>
      <c r="O245" s="96" t="s">
        <v>250</v>
      </c>
      <c r="P245" s="102" t="s">
        <v>56</v>
      </c>
    </row>
    <row r="246" spans="1:16" ht="25.5">
      <c r="A246" s="31"/>
      <c r="B246" s="69">
        <f t="shared" si="18"/>
        <v>45</v>
      </c>
      <c r="C246" s="101" t="s">
        <v>604</v>
      </c>
      <c r="D246" s="145" t="s">
        <v>605</v>
      </c>
      <c r="E246" s="102" t="s">
        <v>606</v>
      </c>
      <c r="F246" s="96" t="s">
        <v>18</v>
      </c>
      <c r="G246" s="214">
        <f t="shared" si="20"/>
        <v>796</v>
      </c>
      <c r="H246" s="96" t="s">
        <v>7</v>
      </c>
      <c r="I246" s="97" t="s">
        <v>1</v>
      </c>
      <c r="J246" s="98" t="s">
        <v>131</v>
      </c>
      <c r="K246" s="104" t="s">
        <v>130</v>
      </c>
      <c r="L246" s="151">
        <v>2688.12</v>
      </c>
      <c r="M246" s="98" t="s">
        <v>202</v>
      </c>
      <c r="N246" s="98" t="s">
        <v>240</v>
      </c>
      <c r="O246" s="96" t="s">
        <v>250</v>
      </c>
      <c r="P246" s="99" t="s">
        <v>56</v>
      </c>
    </row>
    <row r="247" spans="1:16" ht="25.5">
      <c r="A247" s="31"/>
      <c r="B247" s="69">
        <f t="shared" si="18"/>
        <v>46</v>
      </c>
      <c r="C247" s="145" t="s">
        <v>607</v>
      </c>
      <c r="D247" s="145" t="s">
        <v>608</v>
      </c>
      <c r="E247" s="102" t="s">
        <v>609</v>
      </c>
      <c r="F247" s="96" t="s">
        <v>18</v>
      </c>
      <c r="G247" s="214">
        <f t="shared" si="20"/>
        <v>796</v>
      </c>
      <c r="H247" s="96" t="s">
        <v>7</v>
      </c>
      <c r="I247" s="97" t="s">
        <v>1</v>
      </c>
      <c r="J247" s="98" t="s">
        <v>131</v>
      </c>
      <c r="K247" s="104" t="s">
        <v>130</v>
      </c>
      <c r="L247" s="151">
        <v>1729.94</v>
      </c>
      <c r="M247" s="98" t="s">
        <v>202</v>
      </c>
      <c r="N247" s="98" t="s">
        <v>240</v>
      </c>
      <c r="O247" s="96" t="s">
        <v>250</v>
      </c>
      <c r="P247" s="99" t="s">
        <v>56</v>
      </c>
    </row>
    <row r="248" spans="1:16" ht="76.5">
      <c r="A248" s="31"/>
      <c r="B248" s="69">
        <f t="shared" si="18"/>
        <v>47</v>
      </c>
      <c r="C248" s="215" t="s">
        <v>112</v>
      </c>
      <c r="D248" s="215" t="s">
        <v>113</v>
      </c>
      <c r="E248" s="13" t="s">
        <v>556</v>
      </c>
      <c r="F248" s="13" t="s">
        <v>18</v>
      </c>
      <c r="G248" s="10">
        <v>18</v>
      </c>
      <c r="H248" s="10" t="s">
        <v>557</v>
      </c>
      <c r="I248" s="74">
        <v>223</v>
      </c>
      <c r="J248" s="72" t="s">
        <v>399</v>
      </c>
      <c r="K248" s="11" t="s">
        <v>558</v>
      </c>
      <c r="L248" s="74">
        <v>439</v>
      </c>
      <c r="M248" s="72" t="s">
        <v>202</v>
      </c>
      <c r="N248" s="72" t="s">
        <v>157</v>
      </c>
      <c r="O248" s="75" t="s">
        <v>248</v>
      </c>
      <c r="P248" s="9" t="s">
        <v>56</v>
      </c>
    </row>
    <row r="249" spans="1:16" ht="63.75">
      <c r="A249" s="31"/>
      <c r="B249" s="69">
        <f t="shared" si="18"/>
        <v>48</v>
      </c>
      <c r="C249" s="25" t="s">
        <v>222</v>
      </c>
      <c r="D249" s="25" t="s">
        <v>222</v>
      </c>
      <c r="E249" s="13" t="s">
        <v>559</v>
      </c>
      <c r="F249" s="13" t="s">
        <v>18</v>
      </c>
      <c r="G249" s="10">
        <v>796</v>
      </c>
      <c r="H249" s="10" t="s">
        <v>7</v>
      </c>
      <c r="I249" s="74">
        <v>1</v>
      </c>
      <c r="J249" s="72" t="s">
        <v>399</v>
      </c>
      <c r="K249" s="11" t="s">
        <v>558</v>
      </c>
      <c r="L249" s="74">
        <v>1441.75</v>
      </c>
      <c r="M249" s="72" t="s">
        <v>202</v>
      </c>
      <c r="N249" s="72" t="s">
        <v>157</v>
      </c>
      <c r="O249" s="75" t="s">
        <v>248</v>
      </c>
      <c r="P249" s="9" t="s">
        <v>56</v>
      </c>
    </row>
    <row r="250" spans="1:16" s="3" customFormat="1" ht="63.75">
      <c r="A250" s="31">
        <v>7</v>
      </c>
      <c r="B250" s="69">
        <f t="shared" si="18"/>
        <v>49</v>
      </c>
      <c r="C250" s="76" t="s">
        <v>112</v>
      </c>
      <c r="D250" s="76" t="s">
        <v>113</v>
      </c>
      <c r="E250" s="13" t="s">
        <v>360</v>
      </c>
      <c r="F250" s="13" t="s">
        <v>18</v>
      </c>
      <c r="G250" s="10">
        <v>796</v>
      </c>
      <c r="H250" s="10" t="s">
        <v>7</v>
      </c>
      <c r="I250" s="74">
        <v>2</v>
      </c>
      <c r="J250" s="72" t="s">
        <v>22</v>
      </c>
      <c r="K250" s="11" t="s">
        <v>33</v>
      </c>
      <c r="L250" s="74">
        <v>5455.68</v>
      </c>
      <c r="M250" s="72" t="s">
        <v>202</v>
      </c>
      <c r="N250" s="72" t="s">
        <v>157</v>
      </c>
      <c r="O250" s="75" t="s">
        <v>248</v>
      </c>
      <c r="P250" s="9" t="s">
        <v>56</v>
      </c>
    </row>
    <row r="251" spans="1:16" s="3" customFormat="1" ht="63.75">
      <c r="A251" s="31">
        <v>8</v>
      </c>
      <c r="B251" s="69">
        <f t="shared" si="18"/>
        <v>50</v>
      </c>
      <c r="C251" s="76" t="s">
        <v>112</v>
      </c>
      <c r="D251" s="76" t="s">
        <v>113</v>
      </c>
      <c r="E251" s="13" t="s">
        <v>358</v>
      </c>
      <c r="F251" s="13" t="s">
        <v>18</v>
      </c>
      <c r="G251" s="10">
        <v>796</v>
      </c>
      <c r="H251" s="10" t="s">
        <v>7</v>
      </c>
      <c r="I251" s="74">
        <v>4</v>
      </c>
      <c r="J251" s="72" t="s">
        <v>22</v>
      </c>
      <c r="K251" s="11" t="s">
        <v>33</v>
      </c>
      <c r="L251" s="74">
        <v>24545.52</v>
      </c>
      <c r="M251" s="72" t="s">
        <v>202</v>
      </c>
      <c r="N251" s="72" t="s">
        <v>157</v>
      </c>
      <c r="O251" s="75" t="s">
        <v>248</v>
      </c>
      <c r="P251" s="9" t="s">
        <v>56</v>
      </c>
    </row>
    <row r="252" spans="1:16" s="3" customFormat="1" ht="63.75">
      <c r="A252" s="31"/>
      <c r="B252" s="69">
        <f t="shared" si="18"/>
        <v>51</v>
      </c>
      <c r="C252" s="25" t="s">
        <v>222</v>
      </c>
      <c r="D252" s="25" t="s">
        <v>222</v>
      </c>
      <c r="E252" s="9" t="s">
        <v>553</v>
      </c>
      <c r="F252" s="9" t="s">
        <v>347</v>
      </c>
      <c r="G252" s="10">
        <f>IF(H252="тн",168,IF(H252="шт",796,IF(H252="кг",166,IF(H252="м2",55,IF(H252="м3",113,IF(H252="п.м.",18,IF(H252="секц",840,IF(H252="компл",839,0))))))))</f>
        <v>796</v>
      </c>
      <c r="H252" s="10" t="s">
        <v>7</v>
      </c>
      <c r="I252" s="8">
        <v>1</v>
      </c>
      <c r="J252" s="72" t="s">
        <v>554</v>
      </c>
      <c r="K252" s="75" t="s">
        <v>555</v>
      </c>
      <c r="L252" s="74">
        <v>1344.3</v>
      </c>
      <c r="M252" s="72" t="s">
        <v>202</v>
      </c>
      <c r="N252" s="72" t="s">
        <v>157</v>
      </c>
      <c r="O252" s="75" t="s">
        <v>248</v>
      </c>
      <c r="P252" s="9" t="s">
        <v>56</v>
      </c>
    </row>
    <row r="253" spans="1:16" ht="76.5">
      <c r="A253" s="31"/>
      <c r="B253" s="69">
        <f t="shared" si="18"/>
        <v>52</v>
      </c>
      <c r="C253" s="42" t="s">
        <v>259</v>
      </c>
      <c r="D253" s="39" t="s">
        <v>258</v>
      </c>
      <c r="E253" s="75" t="s">
        <v>519</v>
      </c>
      <c r="F253" s="75" t="s">
        <v>18</v>
      </c>
      <c r="G253" s="153">
        <f>IF(H253="тн",168,IF(H253="шт",796,IF(H253="кг",166,IF(H253="м2",55,IF(H253="м3",113,IF(H253="п.м.",18,IF(H253="секц",840,IF(H253="компл",839,0))))))))</f>
        <v>796</v>
      </c>
      <c r="H253" s="153" t="s">
        <v>7</v>
      </c>
      <c r="I253" s="74">
        <v>1</v>
      </c>
      <c r="J253" s="72" t="s">
        <v>399</v>
      </c>
      <c r="K253" s="75" t="s">
        <v>308</v>
      </c>
      <c r="L253" s="74">
        <v>10518</v>
      </c>
      <c r="M253" s="72" t="s">
        <v>166</v>
      </c>
      <c r="N253" s="72" t="s">
        <v>158</v>
      </c>
      <c r="O253" s="75" t="s">
        <v>248</v>
      </c>
      <c r="P253" s="2" t="s">
        <v>56</v>
      </c>
    </row>
    <row r="254" spans="1:16" ht="51">
      <c r="A254" s="32">
        <v>87</v>
      </c>
      <c r="B254" s="69">
        <f t="shared" si="18"/>
        <v>53</v>
      </c>
      <c r="C254" s="95" t="s">
        <v>76</v>
      </c>
      <c r="D254" s="145" t="s">
        <v>77</v>
      </c>
      <c r="E254" s="117" t="s">
        <v>526</v>
      </c>
      <c r="F254" s="117" t="s">
        <v>18</v>
      </c>
      <c r="G254" s="100">
        <v>112</v>
      </c>
      <c r="H254" s="97" t="s">
        <v>54</v>
      </c>
      <c r="I254" s="97">
        <v>4000</v>
      </c>
      <c r="J254" s="107" t="s">
        <v>40</v>
      </c>
      <c r="K254" s="104" t="s">
        <v>17</v>
      </c>
      <c r="L254" s="122">
        <v>360</v>
      </c>
      <c r="M254" s="98" t="s">
        <v>202</v>
      </c>
      <c r="N254" s="98" t="s">
        <v>332</v>
      </c>
      <c r="O254" s="96" t="s">
        <v>250</v>
      </c>
      <c r="P254" s="102" t="s">
        <v>56</v>
      </c>
    </row>
    <row r="255" spans="1:16" ht="51">
      <c r="A255" s="32">
        <v>88</v>
      </c>
      <c r="B255" s="69">
        <f t="shared" si="18"/>
        <v>54</v>
      </c>
      <c r="C255" s="39" t="s">
        <v>75</v>
      </c>
      <c r="D255" s="39" t="s">
        <v>75</v>
      </c>
      <c r="E255" s="75" t="s">
        <v>350</v>
      </c>
      <c r="F255" s="13" t="s">
        <v>18</v>
      </c>
      <c r="G255" s="10">
        <f>IF(H255="тн",168,IF(H255="шт",796,IF(H255="кг",166,IF(H255="м2",55,IF(H255="м3",113,IF(H255="п.м.",18,IF(H255="секц",840,IF(H255="компл",839,0))))))))</f>
        <v>796</v>
      </c>
      <c r="H255" s="74" t="s">
        <v>7</v>
      </c>
      <c r="I255" s="74" t="s">
        <v>1</v>
      </c>
      <c r="J255" s="7" t="s">
        <v>40</v>
      </c>
      <c r="K255" s="11" t="s">
        <v>17</v>
      </c>
      <c r="L255" s="74">
        <v>2212.5</v>
      </c>
      <c r="M255" s="72" t="s">
        <v>202</v>
      </c>
      <c r="N255" s="72" t="s">
        <v>332</v>
      </c>
      <c r="O255" s="75" t="s">
        <v>250</v>
      </c>
      <c r="P255" s="9" t="s">
        <v>56</v>
      </c>
    </row>
    <row r="256" spans="1:16" ht="15.75">
      <c r="A256" s="32"/>
      <c r="B256" s="157" t="s">
        <v>467</v>
      </c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9"/>
    </row>
    <row r="257" spans="1:16" s="6" customFormat="1" ht="51">
      <c r="A257" s="32">
        <v>124</v>
      </c>
      <c r="B257" s="69">
        <f>B255+1</f>
        <v>55</v>
      </c>
      <c r="C257" s="39">
        <v>43</v>
      </c>
      <c r="D257" s="39" t="s">
        <v>254</v>
      </c>
      <c r="E257" s="75" t="s">
        <v>325</v>
      </c>
      <c r="F257" s="75" t="s">
        <v>23</v>
      </c>
      <c r="G257" s="2">
        <v>796</v>
      </c>
      <c r="H257" s="75" t="s">
        <v>7</v>
      </c>
      <c r="I257" s="8">
        <v>1</v>
      </c>
      <c r="J257" s="72" t="s">
        <v>19</v>
      </c>
      <c r="K257" s="75" t="s">
        <v>36</v>
      </c>
      <c r="L257" s="74">
        <v>5578.18</v>
      </c>
      <c r="M257" s="72" t="s">
        <v>332</v>
      </c>
      <c r="N257" s="72" t="s">
        <v>281</v>
      </c>
      <c r="O257" s="75" t="s">
        <v>248</v>
      </c>
      <c r="P257" s="2" t="s">
        <v>56</v>
      </c>
    </row>
    <row r="258" spans="1:16" ht="15.75">
      <c r="A258" s="32"/>
      <c r="B258" s="157" t="s">
        <v>468</v>
      </c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9"/>
    </row>
    <row r="259" spans="1:16" ht="38.25">
      <c r="A259" s="32">
        <v>126</v>
      </c>
      <c r="B259" s="69">
        <f>B257+1</f>
        <v>56</v>
      </c>
      <c r="C259" s="39" t="s">
        <v>70</v>
      </c>
      <c r="D259" s="39" t="s">
        <v>253</v>
      </c>
      <c r="E259" s="75" t="s">
        <v>260</v>
      </c>
      <c r="F259" s="75" t="s">
        <v>168</v>
      </c>
      <c r="G259" s="5">
        <v>356</v>
      </c>
      <c r="H259" s="75" t="s">
        <v>41</v>
      </c>
      <c r="I259" s="74" t="s">
        <v>5</v>
      </c>
      <c r="J259" s="72" t="s">
        <v>40</v>
      </c>
      <c r="K259" s="75" t="s">
        <v>17</v>
      </c>
      <c r="L259" s="74">
        <v>770</v>
      </c>
      <c r="M259" s="72" t="s">
        <v>158</v>
      </c>
      <c r="N259" s="72" t="s">
        <v>281</v>
      </c>
      <c r="O259" s="75" t="s">
        <v>250</v>
      </c>
      <c r="P259" s="2" t="s">
        <v>56</v>
      </c>
    </row>
    <row r="260" spans="1:16" ht="51">
      <c r="A260" s="32">
        <v>126</v>
      </c>
      <c r="B260" s="69">
        <f>B259+1</f>
        <v>57</v>
      </c>
      <c r="C260" s="39" t="s">
        <v>69</v>
      </c>
      <c r="D260" s="39" t="s">
        <v>253</v>
      </c>
      <c r="E260" s="75" t="s">
        <v>169</v>
      </c>
      <c r="F260" s="75" t="s">
        <v>4</v>
      </c>
      <c r="G260" s="5">
        <f>IF(H260="тн",168,IF(H260="шт",796,IF(H260="кг",166,IF(H260="м2",55,IF(H260="м3",113,IF(H260="п.м.",18,IF(H260="секц",840,IF(H260="компл",839,0))))))))</f>
        <v>168</v>
      </c>
      <c r="H260" s="75" t="s">
        <v>0</v>
      </c>
      <c r="I260" s="74" t="s">
        <v>5</v>
      </c>
      <c r="J260" s="72" t="s">
        <v>40</v>
      </c>
      <c r="K260" s="75" t="s">
        <v>17</v>
      </c>
      <c r="L260" s="74">
        <v>600</v>
      </c>
      <c r="M260" s="72" t="s">
        <v>158</v>
      </c>
      <c r="N260" s="72" t="s">
        <v>281</v>
      </c>
      <c r="O260" s="75" t="s">
        <v>250</v>
      </c>
      <c r="P260" s="2" t="s">
        <v>56</v>
      </c>
    </row>
    <row r="261" spans="1:16" ht="89.25">
      <c r="A261" s="32">
        <v>126</v>
      </c>
      <c r="B261" s="69">
        <f t="shared" ref="B261:B263" si="21">B260+1</f>
        <v>58</v>
      </c>
      <c r="C261" s="39" t="s">
        <v>69</v>
      </c>
      <c r="D261" s="39" t="s">
        <v>253</v>
      </c>
      <c r="E261" s="34" t="s">
        <v>170</v>
      </c>
      <c r="F261" s="75" t="s">
        <v>4</v>
      </c>
      <c r="G261" s="5">
        <f>IF(H261="тн",168,IF(H261="шт",796,IF(H261="кг",166,IF(H261="м2",55,IF(H261="м3",113,IF(H261="п.м.",18,IF(H261="секц",840,IF(H261="компл",839,0))))))))</f>
        <v>168</v>
      </c>
      <c r="H261" s="75" t="s">
        <v>0</v>
      </c>
      <c r="I261" s="74">
        <v>41</v>
      </c>
      <c r="J261" s="72" t="s">
        <v>3</v>
      </c>
      <c r="K261" s="75" t="s">
        <v>173</v>
      </c>
      <c r="L261" s="74">
        <v>1110</v>
      </c>
      <c r="M261" s="72" t="s">
        <v>158</v>
      </c>
      <c r="N261" s="72" t="s">
        <v>281</v>
      </c>
      <c r="O261" s="75" t="s">
        <v>250</v>
      </c>
      <c r="P261" s="2" t="s">
        <v>56</v>
      </c>
    </row>
    <row r="262" spans="1:16" ht="76.5">
      <c r="A262" s="32">
        <v>129</v>
      </c>
      <c r="B262" s="69">
        <f t="shared" si="21"/>
        <v>59</v>
      </c>
      <c r="C262" s="39" t="s">
        <v>69</v>
      </c>
      <c r="D262" s="39" t="s">
        <v>253</v>
      </c>
      <c r="E262" s="34" t="s">
        <v>171</v>
      </c>
      <c r="F262" s="75" t="s">
        <v>4</v>
      </c>
      <c r="G262" s="5">
        <f>IF(H262="тн",168,IF(H262="шт",796,IF(H262="кг",166,IF(H262="м2",55,IF(H262="м3",113,IF(H262="п.м.",18,IF(H262="секц",840,IF(H262="компл",839,0))))))))</f>
        <v>168</v>
      </c>
      <c r="H262" s="75" t="s">
        <v>0</v>
      </c>
      <c r="I262" s="74">
        <v>36</v>
      </c>
      <c r="J262" s="72" t="s">
        <v>3</v>
      </c>
      <c r="K262" s="75" t="s">
        <v>174</v>
      </c>
      <c r="L262" s="74">
        <v>500</v>
      </c>
      <c r="M262" s="72" t="s">
        <v>158</v>
      </c>
      <c r="N262" s="72" t="s">
        <v>281</v>
      </c>
      <c r="O262" s="75" t="s">
        <v>250</v>
      </c>
      <c r="P262" s="2" t="s">
        <v>56</v>
      </c>
    </row>
    <row r="263" spans="1:16" ht="25.5">
      <c r="A263" s="32"/>
      <c r="B263" s="69">
        <f t="shared" si="21"/>
        <v>60</v>
      </c>
      <c r="C263" s="25" t="s">
        <v>101</v>
      </c>
      <c r="D263" s="25" t="s">
        <v>101</v>
      </c>
      <c r="E263" s="75" t="s">
        <v>208</v>
      </c>
      <c r="F263" s="13" t="s">
        <v>18</v>
      </c>
      <c r="G263" s="10">
        <v>796</v>
      </c>
      <c r="H263" s="74" t="s">
        <v>7</v>
      </c>
      <c r="I263" s="10" t="s">
        <v>1</v>
      </c>
      <c r="J263" s="72" t="s">
        <v>40</v>
      </c>
      <c r="K263" s="11" t="s">
        <v>17</v>
      </c>
      <c r="L263" s="74">
        <v>850</v>
      </c>
      <c r="M263" s="72" t="s">
        <v>158</v>
      </c>
      <c r="N263" s="72" t="s">
        <v>281</v>
      </c>
      <c r="O263" s="75" t="s">
        <v>250</v>
      </c>
      <c r="P263" s="9" t="s">
        <v>56</v>
      </c>
    </row>
    <row r="264" spans="1:16" ht="15.75">
      <c r="A264" s="32"/>
      <c r="B264" s="157" t="s">
        <v>469</v>
      </c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9"/>
    </row>
    <row r="265" spans="1:16" ht="63.75">
      <c r="A265" s="32">
        <v>161</v>
      </c>
      <c r="B265" s="69">
        <f>B263+1</f>
        <v>61</v>
      </c>
      <c r="C265" s="76" t="s">
        <v>112</v>
      </c>
      <c r="D265" s="76" t="s">
        <v>113</v>
      </c>
      <c r="E265" s="13" t="s">
        <v>360</v>
      </c>
      <c r="F265" s="13" t="s">
        <v>18</v>
      </c>
      <c r="G265" s="10">
        <v>796</v>
      </c>
      <c r="H265" s="10" t="s">
        <v>7</v>
      </c>
      <c r="I265" s="74">
        <v>2</v>
      </c>
      <c r="J265" s="72" t="s">
        <v>22</v>
      </c>
      <c r="K265" s="11" t="s">
        <v>33</v>
      </c>
      <c r="L265" s="74">
        <v>6000</v>
      </c>
      <c r="M265" s="72" t="s">
        <v>456</v>
      </c>
      <c r="N265" s="72" t="s">
        <v>281</v>
      </c>
      <c r="O265" s="75" t="s">
        <v>248</v>
      </c>
      <c r="P265" s="9" t="s">
        <v>56</v>
      </c>
    </row>
    <row r="266" spans="1:16" ht="63.75">
      <c r="A266" s="32"/>
      <c r="B266" s="69">
        <f>B265+1</f>
        <v>62</v>
      </c>
      <c r="C266" s="76" t="s">
        <v>112</v>
      </c>
      <c r="D266" s="76" t="s">
        <v>113</v>
      </c>
      <c r="E266" s="13" t="s">
        <v>360</v>
      </c>
      <c r="F266" s="13" t="s">
        <v>18</v>
      </c>
      <c r="G266" s="10">
        <v>796</v>
      </c>
      <c r="H266" s="10" t="s">
        <v>7</v>
      </c>
      <c r="I266" s="74">
        <v>2</v>
      </c>
      <c r="J266" s="72" t="s">
        <v>22</v>
      </c>
      <c r="K266" s="11" t="s">
        <v>33</v>
      </c>
      <c r="L266" s="74">
        <v>6600</v>
      </c>
      <c r="M266" s="72" t="s">
        <v>457</v>
      </c>
      <c r="N266" s="72" t="s">
        <v>370</v>
      </c>
      <c r="O266" s="75" t="s">
        <v>248</v>
      </c>
      <c r="P266" s="9" t="s">
        <v>56</v>
      </c>
    </row>
    <row r="268" spans="1:16">
      <c r="L268" s="44">
        <f>SUM(L202:L263)</f>
        <v>576339.94000000006</v>
      </c>
    </row>
  </sheetData>
  <autoFilter ref="A1:P185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ref="B6:R177">
    <sortCondition ref="M6:M177"/>
  </sortState>
  <mergeCells count="42">
    <mergeCell ref="E1:N1"/>
    <mergeCell ref="G3:G4"/>
    <mergeCell ref="J3:J4"/>
    <mergeCell ref="E2:E4"/>
    <mergeCell ref="O1:O4"/>
    <mergeCell ref="H3:H4"/>
    <mergeCell ref="K3:K4"/>
    <mergeCell ref="M2:N2"/>
    <mergeCell ref="G2:H2"/>
    <mergeCell ref="L2:L4"/>
    <mergeCell ref="J2:K2"/>
    <mergeCell ref="C1:C4"/>
    <mergeCell ref="B1:B4"/>
    <mergeCell ref="L197:L199"/>
    <mergeCell ref="M197:N197"/>
    <mergeCell ref="G198:G199"/>
    <mergeCell ref="H198:H199"/>
    <mergeCell ref="J198:J199"/>
    <mergeCell ref="K198:K199"/>
    <mergeCell ref="B158:P158"/>
    <mergeCell ref="B164:P164"/>
    <mergeCell ref="B6:P6"/>
    <mergeCell ref="B142:P142"/>
    <mergeCell ref="I2:I4"/>
    <mergeCell ref="D1:D4"/>
    <mergeCell ref="F2:F4"/>
    <mergeCell ref="P1:P3"/>
    <mergeCell ref="B201:P201"/>
    <mergeCell ref="B258:P258"/>
    <mergeCell ref="B264:P264"/>
    <mergeCell ref="B196:B199"/>
    <mergeCell ref="C196:C199"/>
    <mergeCell ref="D196:D199"/>
    <mergeCell ref="E196:N196"/>
    <mergeCell ref="O196:O199"/>
    <mergeCell ref="P196:P198"/>
    <mergeCell ref="E197:E199"/>
    <mergeCell ref="F197:F199"/>
    <mergeCell ref="G197:H197"/>
    <mergeCell ref="I197:I199"/>
    <mergeCell ref="J197:K197"/>
    <mergeCell ref="B256:P256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2019</vt:lpstr>
      <vt:lpstr>'ПЗ 2019'!Заголовки_для_печати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2019-12-18T23:28:25Z</cp:lastPrinted>
  <dcterms:created xsi:type="dcterms:W3CDTF">2012-03-25T21:51:52Z</dcterms:created>
  <dcterms:modified xsi:type="dcterms:W3CDTF">2020-02-19T04:05:08Z</dcterms:modified>
</cp:coreProperties>
</file>