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1760" tabRatio="602"/>
  </bookViews>
  <sheets>
    <sheet name="ГКПЗ 2018" sheetId="1" r:id="rId1"/>
  </sheets>
  <definedNames>
    <definedName name="_xlnm._FilterDatabase" localSheetId="0" hidden="1">'ГКПЗ 2018'!$A$12:$O$153</definedName>
    <definedName name="_xlnm.Print_Titles" localSheetId="0">'ГКПЗ 2018'!$12:$16</definedName>
  </definedNames>
  <calcPr calcId="145621"/>
</workbook>
</file>

<file path=xl/calcChain.xml><?xml version="1.0" encoding="utf-8"?>
<calcChain xmlns="http://schemas.openxmlformats.org/spreadsheetml/2006/main">
  <c r="A103" i="1" l="1"/>
  <c r="A104" i="1" s="1"/>
  <c r="A105" i="1" s="1"/>
  <c r="A106" i="1" s="1"/>
  <c r="A107" i="1" s="1"/>
  <c r="A108" i="1" s="1"/>
  <c r="A109" i="1" s="1"/>
  <c r="A110" i="1" s="1"/>
  <c r="A111" i="1" s="1"/>
  <c r="A55" i="1"/>
  <c r="A56" i="1" s="1"/>
  <c r="A57" i="1" s="1"/>
  <c r="A58" i="1" s="1"/>
  <c r="F57" i="1" l="1"/>
  <c r="F185" i="1" l="1"/>
  <c r="F54" i="1"/>
  <c r="F53" i="1" l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F79" i="1"/>
  <c r="F78" i="1"/>
  <c r="F77" i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3" i="1" s="1"/>
  <c r="A204" i="1" s="1"/>
  <c r="A205" i="1" s="1"/>
  <c r="A206" i="1" s="1"/>
  <c r="A207" i="1" s="1"/>
  <c r="K209" i="1"/>
  <c r="A19" i="1"/>
  <c r="A20" i="1" s="1"/>
  <c r="A21" i="1" s="1"/>
  <c r="A22" i="1" s="1"/>
  <c r="A23" i="1" s="1"/>
  <c r="K155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F24" i="1"/>
  <c r="F196" i="1"/>
  <c r="F73" i="1"/>
  <c r="F194" i="1"/>
  <c r="A53" i="1" l="1"/>
  <c r="A54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F42" i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1" i="1" s="1"/>
  <c r="A132" i="1" s="1"/>
  <c r="A133" i="1" s="1"/>
  <c r="F84" i="1"/>
  <c r="F121" i="1"/>
  <c r="F191" i="1"/>
  <c r="F190" i="1"/>
  <c r="A134" i="1" l="1"/>
  <c r="A135" i="1" s="1"/>
  <c r="A136" i="1" s="1"/>
  <c r="F64" i="1"/>
  <c r="F198" i="1"/>
  <c r="A137" i="1" l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F66" i="1"/>
  <c r="F72" i="1"/>
  <c r="F82" i="1"/>
  <c r="F21" i="1" l="1"/>
  <c r="F27" i="1"/>
  <c r="F164" i="1"/>
  <c r="F180" i="1" l="1"/>
  <c r="F179" i="1"/>
  <c r="F178" i="1"/>
  <c r="F177" i="1"/>
  <c r="F31" i="1" l="1"/>
  <c r="F23" i="1"/>
  <c r="F25" i="1"/>
  <c r="F30" i="1"/>
  <c r="F29" i="1"/>
  <c r="F28" i="1"/>
  <c r="F18" i="1" l="1"/>
  <c r="F39" i="1"/>
  <c r="F35" i="1"/>
  <c r="F22" i="1"/>
  <c r="F37" i="1"/>
  <c r="F81" i="1"/>
  <c r="F65" i="1"/>
  <c r="F184" i="1" l="1"/>
  <c r="F187" i="1"/>
  <c r="F183" i="1"/>
  <c r="F89" i="1" l="1"/>
  <c r="F91" i="1"/>
  <c r="F90" i="1"/>
  <c r="F49" i="1"/>
  <c r="F153" i="1" l="1"/>
  <c r="F151" i="1"/>
  <c r="F150" i="1"/>
  <c r="F152" i="1"/>
  <c r="F63" i="1" l="1"/>
  <c r="F101" i="1" l="1"/>
  <c r="F52" i="1"/>
  <c r="F193" i="1" l="1"/>
  <c r="F125" i="1" l="1"/>
  <c r="F108" i="1" l="1"/>
  <c r="F106" i="1"/>
  <c r="F107" i="1"/>
  <c r="F199" i="1" l="1"/>
  <c r="F181" i="1" l="1"/>
  <c r="F83" i="1" l="1"/>
  <c r="F189" i="1" l="1"/>
  <c r="F26" i="1" l="1"/>
  <c r="F138" i="1" l="1"/>
  <c r="F141" i="1"/>
  <c r="F86" i="1" l="1"/>
  <c r="F120" i="1"/>
  <c r="F111" i="1" l="1"/>
  <c r="F110" i="1"/>
  <c r="F114" i="1"/>
  <c r="F116" i="1"/>
  <c r="F109" i="1"/>
  <c r="F115" i="1"/>
  <c r="F113" i="1"/>
  <c r="F117" i="1"/>
  <c r="F170" i="1" l="1"/>
  <c r="F134" i="1" l="1"/>
  <c r="F139" i="1"/>
  <c r="F140" i="1"/>
  <c r="F87" i="1"/>
  <c r="F195" i="1" l="1"/>
  <c r="F167" i="1" l="1"/>
  <c r="F20" i="1" l="1"/>
  <c r="F58" i="1"/>
  <c r="F98" i="1" l="1"/>
  <c r="F95" i="1"/>
  <c r="F175" i="1"/>
  <c r="F176" i="1"/>
  <c r="F186" i="1"/>
  <c r="F192" i="1"/>
  <c r="F188" i="1"/>
  <c r="F182" i="1"/>
  <c r="F174" i="1" l="1"/>
  <c r="F80" i="1"/>
  <c r="F119" i="1" l="1"/>
  <c r="F61" i="1" l="1"/>
  <c r="F44" i="1" l="1"/>
  <c r="F75" i="1"/>
  <c r="F43" i="1" l="1"/>
  <c r="F118" i="1"/>
  <c r="F93" i="1"/>
  <c r="F105" i="1"/>
  <c r="F171" i="1"/>
  <c r="F172" i="1"/>
  <c r="F201" i="1"/>
  <c r="F85" i="1"/>
  <c r="F67" i="1"/>
  <c r="F68" i="1"/>
  <c r="F47" i="1"/>
  <c r="F168" i="1"/>
  <c r="F169" i="1"/>
  <c r="F69" i="1"/>
  <c r="F166" i="1"/>
  <c r="F74" i="1"/>
  <c r="F38" i="1"/>
  <c r="F34" i="1"/>
  <c r="F173" i="1"/>
  <c r="F97" i="1"/>
  <c r="F40" i="1"/>
  <c r="F51" i="1"/>
  <c r="F76" i="1"/>
  <c r="F71" i="1"/>
  <c r="F146" i="1"/>
  <c r="F45" i="1"/>
  <c r="F46" i="1"/>
  <c r="F50" i="1"/>
  <c r="F204" i="1"/>
  <c r="F207" i="1"/>
  <c r="F206" i="1"/>
  <c r="F112" i="1"/>
  <c r="F136" i="1"/>
  <c r="F59" i="1"/>
  <c r="F104" i="1"/>
  <c r="F88" i="1"/>
</calcChain>
</file>

<file path=xl/sharedStrings.xml><?xml version="1.0" encoding="utf-8"?>
<sst xmlns="http://schemas.openxmlformats.org/spreadsheetml/2006/main" count="2013" uniqueCount="534">
  <si>
    <t>тн</t>
  </si>
  <si>
    <t>в ассортименте</t>
  </si>
  <si>
    <t>30127912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</si>
  <si>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</si>
  <si>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</si>
  <si>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</si>
  <si>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</si>
  <si>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</si>
  <si>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</si>
  <si>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</si>
  <si>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открытый запрос предложений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</si>
  <si>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</si>
  <si>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</si>
  <si>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</si>
  <si>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</si>
  <si>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</si>
  <si>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</si>
  <si>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</si>
  <si>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</si>
  <si>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</si>
  <si>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</si>
  <si>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</si>
  <si>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</si>
  <si>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</si>
  <si>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</si>
  <si>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</si>
  <si>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</si>
  <si>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</si>
  <si>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30132916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</si>
  <si>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</si>
  <si>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</si>
  <si>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</si>
  <si>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</si>
  <si>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</si>
  <si>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</si>
  <si>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</si>
  <si>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</si>
  <si>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</si>
  <si>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</si>
  <si>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</si>
  <si>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</si>
  <si>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</si>
  <si>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</si>
  <si>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</si>
  <si>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</si>
  <si>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</si>
  <si>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</si>
  <si>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</si>
  <si>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Пахачи Олюторский район Камчатский край</t>
  </si>
  <si>
    <t>с. Хаилино Олюторский район Камчатский край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</si>
  <si>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</si>
  <si>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</si>
  <si>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</si>
  <si>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с. Устьевое Соболевский район Камчатский край</t>
  </si>
  <si>
    <t>п. Крутогоровский Соболевский район Камчатский край</t>
  </si>
  <si>
    <t>ДТ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</si>
  <si>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</si>
  <si>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</si>
  <si>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</si>
  <si>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</si>
  <si>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</si>
  <si>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</si>
  <si>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</si>
  <si>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</si>
  <si>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с. Тиличики Олюторский район Камчатский край</t>
  </si>
  <si>
    <t>с. Вывенка Олюторский район Камчатский край</t>
  </si>
  <si>
    <t>длиномер, кран, автовышка</t>
  </si>
  <si>
    <t>пирс с.Апука- котельная с. Апука Олюторский район Камчатский край</t>
  </si>
  <si>
    <t>Петропавловск-Камчатский-с.Устьевое Соболевский район Камчатский край</t>
  </si>
  <si>
    <t>Петропавловск-Камчатский-п.Крутогоровский Соболевский район Камчатский край</t>
  </si>
  <si>
    <t>г. Владивосток</t>
  </si>
  <si>
    <t>кг</t>
  </si>
  <si>
    <t>30127922</t>
  </si>
  <si>
    <t>30124905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</si>
  <si>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</si>
  <si>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</si>
  <si>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</si>
  <si>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</si>
  <si>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</si>
  <si>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</si>
  <si>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Сбор сточных вод и отходов</t>
  </si>
  <si>
    <t>п.м.</t>
  </si>
  <si>
    <t>В соответствии с Техническим Заданием: ветошь х/б</t>
  </si>
  <si>
    <t>л</t>
  </si>
  <si>
    <t>тн/сут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</si>
  <si>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</si>
  <si>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</si>
  <si>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</si>
  <si>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</si>
  <si>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</si>
  <si>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</si>
  <si>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</si>
  <si>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</si>
  <si>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</si>
  <si>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</si>
  <si>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</si>
  <si>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</si>
  <si>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</si>
  <si>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Поставка первичных средств пожаротушения, пожарного имущества и инвентаря для нужд АО "Корякэнерго"</t>
  </si>
  <si>
    <t>Оказание услуг по проведению производственного контроля качества питьевой воды в населенных пунктах Камчатского края  для нужд АО «Корякэнерго»</t>
  </si>
  <si>
    <t>Поставка материалов для ремонта электросетей в населенных пунктах Камчатского края для нужд АО "Корякэнерго"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</si>
  <si>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</si>
  <si>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Поставка фильтрующих элементов для ДГУ марки Daewoo для нужд АО "Корякэнерго"</t>
  </si>
  <si>
    <t>Поставка фильтрующих элементов для ДГУ марки Cummins для нужд АО "Корякэнерго"</t>
  </si>
  <si>
    <t xml:space="preserve">Поставка ветоши для нужд АО "Корякэнерго" </t>
  </si>
  <si>
    <t>Транспортные услуги (морские перевозки) по перевозке груза по маршруту с. Тиличики - с. Корф - с. Тиличики Олюторского района Камчатского края для нужд АО "Корякэнерго"</t>
  </si>
  <si>
    <t>Транспортные услуги (автоперевозки) по перевозке груза по маршруту  Петропавловск-Камчатский-с.Устьевое Соболевский р-н Камчатский край для нужд АО "Корякэнерго"</t>
  </si>
  <si>
    <t>Транспортные услуги (автоперевозки) по перевозке груза по маршруту  Петропавловск-Камчатский-п.Крутогоровский Соболевский р-н  для нужд АО "Корякэнерго"</t>
  </si>
  <si>
    <t>Транспортные услуги (автоперевозки) по перевозке груза по г. Петропавловск-Камчатский для нужд АО "Корякэнерго"</t>
  </si>
  <si>
    <t>Оказание услуг специализированной техники в г. Петропавловск-Камчатский для нужд АО "Корякэнерго"</t>
  </si>
  <si>
    <t>Транспортные услуги (автоперевозки) по перевозке угля от пирса до склада хранения в с. Апука Олюторского района Камчатского края для нужд АО "Корякэнерго"</t>
  </si>
  <si>
    <t>Поставка бензина АИ-92 для автотранспорта в населенные пункты Камчатского края для нужд АО "Корякэнерго"</t>
  </si>
  <si>
    <t>Поставка канцтоваров для нужд АО "Корякэнерго"</t>
  </si>
  <si>
    <t>Оказание услуг хранения ГСМ в с. Вывенка Олюторского района Камчатского края для нужд АО "Корякэнерго"</t>
  </si>
  <si>
    <t>Поставка природного газа для нужд АО "Корякэнерго"</t>
  </si>
  <si>
    <t>Поставка дизельного масла (отечественного) для нужд АО "Корякэнерго"</t>
  </si>
  <si>
    <t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для нужд АО "Корякэнерго"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</si>
  <si>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</si>
  <si>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водоснабжению для нужд АО «Корякэнерго»</t>
  </si>
  <si>
    <t>Оказание услуг по водоотведению для нужд АО «Корякэнерго»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</si>
  <si>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</si>
  <si>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</si>
  <si>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</si>
  <si>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46.71</t>
  </si>
  <si>
    <t>50.20.29</t>
  </si>
  <si>
    <t>49.41.2</t>
  </si>
  <si>
    <t>49.41.1</t>
  </si>
  <si>
    <t>19.20.21.311; 19.20.21.440</t>
  </si>
  <si>
    <t>50.20.19.120</t>
  </si>
  <si>
    <t>Код по ОКПД2</t>
  </si>
  <si>
    <t>49.41.19.000</t>
  </si>
  <si>
    <t>49.41.15.000</t>
  </si>
  <si>
    <t>26.1; 27.12; 27.3; 27.4; 27.90; 46.74</t>
  </si>
  <si>
    <t>25.73.3; 25.94; 27.12; 27.32; 27.33; 27.4; 27.9</t>
  </si>
  <si>
    <t>02.20</t>
  </si>
  <si>
    <t>02.20.11.140</t>
  </si>
  <si>
    <t>26.11; 26.51; 46.69.7</t>
  </si>
  <si>
    <t>26.11; 27.12; 27.32</t>
  </si>
  <si>
    <t>27.11.6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</si>
  <si>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</si>
  <si>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</si>
  <si>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</si>
  <si>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</si>
  <si>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</si>
  <si>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</si>
  <si>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</si>
  <si>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</si>
  <si>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</si>
  <si>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</si>
  <si>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</si>
  <si>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42.21.21; 42.21.22; 43.12.12; 43.29.11.120</t>
  </si>
  <si>
    <t>открытый запрос котировок</t>
  </si>
  <si>
    <t>71.12.39.113</t>
  </si>
  <si>
    <t>Работы по проведению текущего ремонта электросетей в населенных пунктах Камчатского края для нужд АО "Корякэнерго"</t>
  </si>
  <si>
    <t>42.22.3</t>
  </si>
  <si>
    <t>42.21; 42.22</t>
  </si>
  <si>
    <t>43.21; 43.22; 26.30.6</t>
  </si>
  <si>
    <t>26.30.6</t>
  </si>
  <si>
    <t>26.30.5; 26.30.6</t>
  </si>
  <si>
    <t>28.29.22.110</t>
  </si>
  <si>
    <t>28.29.22</t>
  </si>
  <si>
    <t>14.12; 15.20; 32.99</t>
  </si>
  <si>
    <t>71.20.19</t>
  </si>
  <si>
    <t>35.14.10.000</t>
  </si>
  <si>
    <t>37.00.11.110</t>
  </si>
  <si>
    <t>36.00.30.000</t>
  </si>
  <si>
    <t>47.30.11</t>
  </si>
  <si>
    <t>19.20.21.120; 47.30</t>
  </si>
  <si>
    <t>29.32; 47.30.2</t>
  </si>
  <si>
    <t>45.20.1</t>
  </si>
  <si>
    <t>45.20</t>
  </si>
  <si>
    <t>52.10.12.110</t>
  </si>
  <si>
    <t>22.11; 29.3</t>
  </si>
  <si>
    <t>62.03.13</t>
  </si>
  <si>
    <t>26.20; 46.14.11.000</t>
  </si>
  <si>
    <t>26.20; 46.51.1</t>
  </si>
  <si>
    <t>17.23; 22.29; 25.99.22; 25.99.23; 32.99; 46.49.233</t>
  </si>
  <si>
    <t>17.23; 22.29.25; 25.99.22; 25.99.23; 32.99; 46.49.23</t>
  </si>
  <si>
    <t>61.10.1</t>
  </si>
  <si>
    <t>61.20</t>
  </si>
  <si>
    <t>71.20.4</t>
  </si>
  <si>
    <t>71.20.13</t>
  </si>
  <si>
    <t xml:space="preserve">Поставка материалов для текущего ремонта высоковольтного электрооборудования в населенных пунктах Камчатского края для нужд АО "Корякэнерго" </t>
  </si>
  <si>
    <t>20.41.3; 46.45.2; 46.44.2</t>
  </si>
  <si>
    <t>20.41.3; 46.45.10.120; 20.41.4; 20.20.14; 46.44.12</t>
  </si>
  <si>
    <t>Поставка запасных частей для вездеходов МТЛБ для нужд АО "Корякэнерго"</t>
  </si>
  <si>
    <t>Поставка запасных частей для автомобилей отечественного производства (Уралы, Камаз, ЗИЛ, УАЗ) для нужд АО "Корякэнерго"</t>
  </si>
  <si>
    <t>Поставка масел, смазочных материалов, технических жидкостей на автомобильную и автотракторную технику для нужд АО "Корякэнерго"</t>
  </si>
  <si>
    <t>47.30</t>
  </si>
  <si>
    <t>47.30.2</t>
  </si>
  <si>
    <t xml:space="preserve">Поставка моющих средств для нужд АО "Корякэнерго" </t>
  </si>
  <si>
    <t>20.4</t>
  </si>
  <si>
    <t>Оказание услуг по страхованию судна для нужд АО "Корякэнерго"</t>
  </si>
  <si>
    <t>054142</t>
  </si>
  <si>
    <t>г. Находка</t>
  </si>
  <si>
    <t>65.12.35</t>
  </si>
  <si>
    <t>26.11.9</t>
  </si>
  <si>
    <t>26</t>
  </si>
  <si>
    <t>84.25</t>
  </si>
  <si>
    <t>84.25.19</t>
  </si>
  <si>
    <t>09.17</t>
  </si>
  <si>
    <t>14.12; 15.20; 22.19.6; 32.99</t>
  </si>
  <si>
    <t>12.17</t>
  </si>
  <si>
    <t>Поставка вычислительной техники и вспомогательного оборудования для нужд АО "Корякэнерго"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</si>
  <si>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</si>
  <si>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</si>
  <si>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Приобретение неисключительных пользовательских лицензионных прав на  программное обеспечение для нужд АО "Корякэнерго"</t>
  </si>
  <si>
    <t>Поставка ЗИП (неснижаемый запас) на ДГУ марки Daewoo для нужд АО "Корякэнерго"</t>
  </si>
  <si>
    <t>Поставка ЗиП  (неснижаемый запас)  для ДГУ марки Cummins  для нужд АО "Корякэнерго"</t>
  </si>
  <si>
    <t>27.11.6; 33.14</t>
  </si>
  <si>
    <t>В соответствии с регламентом технического сопровождения</t>
  </si>
  <si>
    <t>12.18</t>
  </si>
  <si>
    <t>Поставка защитных, смывающих, обеззараживающих средств для нужд АО "Корякэнерго"</t>
  </si>
  <si>
    <t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в населенных пунктах Камчатского края для нужд АО "Корякэнерго"</t>
  </si>
  <si>
    <t>портопункты  Камчатского края</t>
  </si>
  <si>
    <t>для бульдозеров и экскаваторов (импортного производства)</t>
  </si>
  <si>
    <t>Поставка запасных частей для автомобилей импортного производства  для нужд АО "Корякэнерго"</t>
  </si>
  <si>
    <t>Оказание услуг автострахования ОСАГО служебного автотранспорта автомобиля  для нужд АО «Корякэнерго»</t>
  </si>
  <si>
    <t>Оказание услуг по ремонту, комплексной уборке, бесконтактной мойке кузовов автотехники аппарата управления для нужд АО "Корякэнерго"</t>
  </si>
  <si>
    <t>Поставка столбового леса для нужд АО "Корякэнерго"</t>
  </si>
  <si>
    <t>05.18</t>
  </si>
  <si>
    <t>Аренда склада ГСМ в с. Тиличики Олюторского района Камчатского края для нужд АО "Корякэнерго"</t>
  </si>
  <si>
    <t>06.18</t>
  </si>
  <si>
    <t>Поставка ЗиП  (неснижаемый запас)  для ДГУ марки Г-72, ЯМЗ-238  для нужд АО "Корякэнерго"</t>
  </si>
  <si>
    <t xml:space="preserve">Поставка антифриза   для ДГУ  для нужд АО "Корякэнерго" </t>
  </si>
  <si>
    <t xml:space="preserve">Поставка моющих средств для содержания ДЭС для нужд АО "Корякэнерго" </t>
  </si>
  <si>
    <t>Поставка расходных МТР для содержания ДЭС для нужд АО "Корякэнерго"</t>
  </si>
  <si>
    <t>Работы по реконструкции здания  котельной № 5 с. Усть-Хайрюзово Тигильского района Камчатского края для нужд АО "Корякэнерго"</t>
  </si>
  <si>
    <t>Сведения о начальной (максимальной) цене договора (цене лота), тыс. рублей с НДС</t>
  </si>
  <si>
    <t>Оказание услуг сотовой связи  для нужд АО «Корякэнерго»</t>
  </si>
  <si>
    <t>Оказание услуг по информационному обслуживанию комплекса систем КонсультатнПлюс для нужд АО "Корякэнерго"</t>
  </si>
  <si>
    <t>Оказание услуг городской связи в населенных пунктах Камчаткого края  для нужд АО «Корякэнерго»</t>
  </si>
  <si>
    <t>Поставка государственных знаков почтовой оплаты (почтовых марок) для нужд АО "Корякэнерго"</t>
  </si>
  <si>
    <t>09.18</t>
  </si>
  <si>
    <t>46.71.51</t>
  </si>
  <si>
    <t>06.20.10.131</t>
  </si>
  <si>
    <t>19.20.29.113</t>
  </si>
  <si>
    <t xml:space="preserve"> 33.14</t>
  </si>
  <si>
    <t>42.22.22.140</t>
  </si>
  <si>
    <t>27.11; 27.12</t>
  </si>
  <si>
    <t>27.11; 27.13</t>
  </si>
  <si>
    <t>27.11; 27.14</t>
  </si>
  <si>
    <t>27.11; 27.14; 33.14</t>
  </si>
  <si>
    <t>33.11.19; 33.12.19</t>
  </si>
  <si>
    <t>42.2</t>
  </si>
  <si>
    <t>42.21.21.000</t>
  </si>
  <si>
    <t>41.20.40.000</t>
  </si>
  <si>
    <t>33.11</t>
  </si>
  <si>
    <t>43.22.12</t>
  </si>
  <si>
    <t>43.3; 43.9</t>
  </si>
  <si>
    <t>42.21.12; 43.29; 43.9</t>
  </si>
  <si>
    <t>42.21.13; 43</t>
  </si>
  <si>
    <t>42.99; 43</t>
  </si>
  <si>
    <t>43.21.10; 43.29.11.140; 26.30.5; 26.30.6</t>
  </si>
  <si>
    <t>43.21; 43.22</t>
  </si>
  <si>
    <t>43.21.10;  43.29.11.140</t>
  </si>
  <si>
    <t>35.14</t>
  </si>
  <si>
    <t>65.12.3</t>
  </si>
  <si>
    <t>65.12.21.000</t>
  </si>
  <si>
    <t>52.10.21</t>
  </si>
  <si>
    <t>65.12.2; 65.12.5</t>
  </si>
  <si>
    <t>18.12; 53.1</t>
  </si>
  <si>
    <t>18.12.11; 46.49.35.000</t>
  </si>
  <si>
    <t>62.03.12.130</t>
  </si>
  <si>
    <t>Работы по проведению капитального ремонта ЗиС (электроснабжение) в населенных пунктах  Камчатского края для нужд АО "Корякэнерго"</t>
  </si>
  <si>
    <t>Работы по проведению капитального ремонта  ЗиС (теплоснабжение) в населенных пунктах  Камчатского края для нужд АО "Корякэнерго"</t>
  </si>
  <si>
    <t>Работы по проведению капитального ремонта ЗиС (водоснабжение) в населенных пунктах  Камчатского края для нужд АО "Корякэнерго"</t>
  </si>
  <si>
    <t>населенные пункты  Камчатского края</t>
  </si>
  <si>
    <t>03.18</t>
  </si>
  <si>
    <t>Оказание услуг централизованной охраны для нужд АО «Корякэнерго»</t>
  </si>
  <si>
    <t>80.2</t>
  </si>
  <si>
    <t>80.1</t>
  </si>
  <si>
    <t>80.10.12.000</t>
  </si>
  <si>
    <t>80.20.10.000</t>
  </si>
  <si>
    <t>Работы по техническому обслуживанию ОПС для нужд АО «Корякэнерго»</t>
  </si>
  <si>
    <t>19.20.21.440</t>
  </si>
  <si>
    <t>01.18</t>
  </si>
  <si>
    <t>19.20.21.311</t>
  </si>
  <si>
    <t>07.18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</si>
  <si>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</si>
  <si>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</si>
  <si>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</si>
  <si>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</si>
  <si>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</si>
  <si>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</si>
  <si>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</si>
  <si>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</si>
  <si>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</si>
  <si>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</si>
  <si>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</si>
  <si>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Аренда движимого имущества с. Усть-Хайрюзово Тигильского района Камчатского края</t>
  </si>
  <si>
    <t>77.1</t>
  </si>
  <si>
    <t>61.30.1</t>
  </si>
  <si>
    <t>61.30.10</t>
  </si>
  <si>
    <t>Поставка дизельного масла  для нужд АО "Корякэнерго"</t>
  </si>
  <si>
    <t>Масло SAE 15W40  (для турбовых высокооборотных дизелей) в бочках 208 л</t>
  </si>
  <si>
    <t>Поставка дизельного масла для газовых двигателей для нужд АО "Корякэнерго"</t>
  </si>
  <si>
    <t>Масло GAS 15W40  (для газовых двигателей)</t>
  </si>
  <si>
    <t>мвт/ч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</si>
  <si>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</si>
  <si>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</si>
  <si>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</si>
  <si>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</si>
  <si>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</si>
  <si>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64.91.2</t>
  </si>
  <si>
    <t>64.91.10.190</t>
  </si>
  <si>
    <t>г. Артем</t>
  </si>
  <si>
    <t>05405</t>
  </si>
  <si>
    <t>02.18</t>
  </si>
  <si>
    <t>Поставка запасных частей для бульдозеров и экскаваторов, погрузчиков (отечественного производства) для нужд АО "Корякэнерго"</t>
  </si>
  <si>
    <t>Оказание услуг по ремонту и техническому обслуживанию грузового автотранспорта для нужд АО "Корякэнерго"</t>
  </si>
  <si>
    <t>04.18</t>
  </si>
  <si>
    <t>с. Пахачи Олюторского района Камчатского края</t>
  </si>
  <si>
    <t xml:space="preserve">Оказание услуг по выполнению режимно-наладочных испытаний и разработки режимных карт для котельных населенных пунктов Камчатского края для нужд АО "Корякэнерго" </t>
  </si>
  <si>
    <t>25.9</t>
  </si>
  <si>
    <t>25.93.14; 25.94.11</t>
  </si>
  <si>
    <t>28.14</t>
  </si>
  <si>
    <t>28.14.1</t>
  </si>
  <si>
    <t>25.73; 25.9</t>
  </si>
  <si>
    <t>25.73; 32.91.11; 32.91.19.120</t>
  </si>
  <si>
    <t>с. Ковран Тигильский район Камчатский край</t>
  </si>
  <si>
    <t>84.12</t>
  </si>
  <si>
    <t>84.12.11</t>
  </si>
  <si>
    <t>Услуги по проведению медицинского осмотра сотрудников в с. Тиличики Олюторского района Камчатского края для нужд АО "Корякэнерго"</t>
  </si>
  <si>
    <t>11.18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</si>
  <si>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</si>
  <si>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</si>
  <si>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ООО "Скит"</t>
  </si>
  <si>
    <t>Поставка расходных МТР для содержания ДЭС с. Хаилино, с. Средние Пахачи, с. Ачайваям Олюторского района Камчатского края для нужд АО "Корякэнерго"</t>
  </si>
  <si>
    <t>Поставка дизельного топлива для использования в летний период для нужд АО «Корякэнерго»</t>
  </si>
  <si>
    <t>Поставка дизельного топлива для использования в зимний период для нужд АО «Корякэнерго»</t>
  </si>
  <si>
    <t xml:space="preserve">26.51.5 </t>
  </si>
  <si>
    <t>с. Устьевое Соболевского района Камчатского края</t>
  </si>
  <si>
    <t>30216800</t>
  </si>
  <si>
    <t>10.18</t>
  </si>
  <si>
    <t>51.10.2; 51.21.2; 55.20; 56.29</t>
  </si>
  <si>
    <t>51.10.12; 51.21.2; 55.20.19; 56.29.19</t>
  </si>
  <si>
    <t>Пенжинский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</si>
  <si>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«ДЭС-31 «Аметистовое» Пенжинский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</si>
  <si>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«ДЭС-32 «Камголд» Быстринский район Камчатского края</t>
  </si>
  <si>
    <t>Быстринский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</si>
  <si>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«ДЭС-33 «Камчатское золото»  Быстринский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</si>
  <si>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«ДЭС-34 «Ледяной», ДЭС-35 «Левтыринываям» Олюторский район Камчатского края</t>
  </si>
  <si>
    <t>Олюторский район Камчатский край</t>
  </si>
  <si>
    <t>22.11</t>
  </si>
  <si>
    <t>22.11.15.122</t>
  </si>
  <si>
    <t>Оказание услуг по перевозке груза (морские перевозки)  по маршруту порты Дальнего Востока  - портопункты  Камчатского края в период летней навигации для нужд АО «Корякэнерго»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</si>
  <si>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</t>
  </si>
  <si>
    <t>Оказание услуг по перевозке груза (морские перевозки)  по маршруту порты Дальнего Востока  - портопункты  Камчатского края в период зимней навигации для нужд АО «Корякэнерго»</t>
  </si>
  <si>
    <t>Оказание услуг по перевозке груза (морские перевозки)  по маршруту г. Петропавловск-Камчатский  - портопункты  Камчатского края в период зимней навигации для нужд АО «Корякэнерго»</t>
  </si>
  <si>
    <t>портопункты Камчатского края</t>
  </si>
  <si>
    <t>Оказание услуг по перевозке груза (морские перевозки) по маршруту между портопунктами  побережья Камчатского края для нужд АО "Корякэнерго"</t>
  </si>
  <si>
    <t>В соответствии с Техническим Заданием. ДГУ марки  Cummins и ГПУ  600GFZ1-RT/PwT-ESM3</t>
  </si>
  <si>
    <t>Работы по текущему ремонту дизель-генераторной установки марки  АД100С-Т400-РПМ2  с. Пахачи Олюторского района Камчатского края для нужд АО "Корякэнерго"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</si>
  <si>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</si>
  <si>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</si>
  <si>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2019 год для нужд АО «Корякэнерго»</t>
  </si>
  <si>
    <t>Поставка оборудования не требующего монтажа для нужд АО "Корякэнерго"</t>
  </si>
  <si>
    <t>03.19</t>
  </si>
  <si>
    <t>Работы по реконструкции здания  котельной № 2 с. Усть-Хайрюзово Тигильского района Камчатского края для нужд АО "Корякэнерго"</t>
  </si>
  <si>
    <t>Работы по замене водогрейного котла на котельной  с. Апука Олюторского района Камчатского края для нужд АО "Корякэнерго"</t>
  </si>
  <si>
    <t>Работы по реконструкции здания  котельной № 3 с. Усть-Хайрюзово Тигильского района Камчатского края для нужд АО "Корякэнерго"</t>
  </si>
  <si>
    <t>Работы по замене водогрейных котлов на котельной  с. Тымлат Карагинского района Камчатского края для нужд АО "Корякэнерго"</t>
  </si>
  <si>
    <t>Работы по замене водогрейных котлов на котельной  № 1 с. Усть-Хайрюзово Тигильского района Камчатского края для нужд АО "Корякэнерго"</t>
  </si>
  <si>
    <t>Работы по модернизации системы подпитки тепловых сетей с установкой регулирующей емкости в котельной с. Ковран Тигильского района Камчатского края для нужд АО "Корякэнерго"</t>
  </si>
  <si>
    <t>Работы по замене водогрейных котлов на котельной № 7 в с. Устьевое Соболевского района Камчатского края для нужд АО «Корякэнерго»</t>
  </si>
  <si>
    <t>Работы по модернизации дюкера через лиман реки Пахача в с. Пахачи Олюторского района Камчатского края для нужд АО "Корякэнерго"</t>
  </si>
  <si>
    <t>Работы по капитальному ремонту оборудования котельных для нужд АО "Корякэнерго"</t>
  </si>
  <si>
    <t>Поставка продукции для с. Ачайваям, с. Хаилино и с. Ср. Пахачи Олюторского района Камчатского края для нужд АО «Корякэнерго»</t>
  </si>
  <si>
    <t xml:space="preserve"> 20.3; 20.52; 22.21; 24; 25.93; 28.13; 28,15; 46.7</t>
  </si>
  <si>
    <t>20.30.22; 20.52; 22.21.2; 23.90.11; 25.93.15; 28.15; 24.10; 24.2; 24.3;  26.51; 46.72</t>
  </si>
  <si>
    <t>Работы по капитальному ремонту  сетей х.в.с. с. Хаилино Олюторского района Камчатского края для нужд АО "Корякэнерго"</t>
  </si>
  <si>
    <t>Работы по капитальному  ремонту тепловых сетей для нужд  АО "Корякэнерго"</t>
  </si>
  <si>
    <t>Работы по капитальному ремонту оборудования системы хвс для нужд АО "Корякэнерго"</t>
  </si>
  <si>
    <t>Оказание услуг по проведению экспертизы выполненных  АО «Корякэнерго» расчётов нормативов удельных расходов топлива на отпущенную тепловую энергию и нормативов технологических потерь тепловой энергии при транспортировке по сетям предприятия на 2019 год и сопровождение документов вплоть до их утверждения в в Министерестве ЖКХ и Энергетики Камчатского края</t>
  </si>
  <si>
    <t>Оказание услуг по выполнению комплексного количественного химического анализа сточных и природых вод в с. Пахачи и с. Тиличики Олюторского района Камчкатского края для нужд АО "Корякэнерго"</t>
  </si>
  <si>
    <t>с. Тиличики и с. Пахачи Олюторский район Камчатский край</t>
  </si>
  <si>
    <t>Выполнение работ по разработке проектов предельно допустимых выбросов в атмосферу (ПДВ) с. Тиличики Олюторского района, с. Ковран и с. Хайрюзово Тигильского района Камчатского края  для нужд АО "Корякэнерго" (повторно)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</si>
  <si>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</si>
  <si>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</si>
  <si>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горнодобычных участков Пенжинского, Быстринского и Олюторского районов Камчатского края для нужд АО «Корякэнерго»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</si>
  <si>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электрических пожарных сигнализаций с ручными пожарными извещателями на объектах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</si>
  <si>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 Правил противопожарного режима в РФ (утвержденных постановлением Правительства РФ от 25.04.2012 № 390), ст. 83, 84, 151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безопасности",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</si>
  <si>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первичных средств пожаротушения, пожарного имущества и инвентаря для энергоузлов горно-добычных участков для нужд АО "Корякэнерго"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</si>
  <si>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</si>
  <si>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Поставка специальной одежды, специальной обуви, средств защиты от электрической дуги, средств индивидуальной защиты персонала аппарута управления в г. Петропавловске-Камчатском и энергоузлов горно-добычных участков</t>
  </si>
  <si>
    <t>Согласно требованиям Технического задания</t>
  </si>
  <si>
    <t>Поставка средств защиты от электрической дуги для структурных подразделений АО "Корякэнерго"</t>
  </si>
  <si>
    <t>Услуги по технической диагностике и экспертизе промышленной безопасности технических устройств и сооружений опасных производтственных объектов для нужд АО "Корякэнерго"</t>
  </si>
  <si>
    <t>Услуги по проведению специальной оценки условий труда (первое полугодие) для нужд АО "Корякэнерго"</t>
  </si>
  <si>
    <t>Услуги по проведению специальной оценки условий труда (второе полугодие) для нужд АО "Корякэнерго"</t>
  </si>
  <si>
    <t>Олюторский, Соболевский, Тигильский районы Камчатский край</t>
  </si>
  <si>
    <t>08.18</t>
  </si>
  <si>
    <t>населенные пункты Пенжинского, Быстринского, Тигильского, Карагинского районов Камчатского края</t>
  </si>
  <si>
    <t>населенные пункты Олюторского, Тигильского, Карагинского районов Камчатского края</t>
  </si>
  <si>
    <t>Поставка МТР для содержания офиса АУП  АО «Корякэнерго»</t>
  </si>
  <si>
    <t>Оказание услуг по  хранению  грузов (складских услуг) в г. Владивосток для нужд АО «Корякэнерго»</t>
  </si>
  <si>
    <t>06.19</t>
  </si>
  <si>
    <t>05.19</t>
  </si>
  <si>
    <t>19.20.21.311; 19.20.21.440; 47.30</t>
  </si>
  <si>
    <t>Поставка дизельного топлива (летнего) для автортанспорта для нужд АО "Корякэнерго"</t>
  </si>
  <si>
    <t>г. Петропавловск-Камчатский, Елизовский и Мильковский район Камчатского края</t>
  </si>
  <si>
    <t>Поставка дизельного топлива (зимнего) для автортанспорта для нужд АО "Корякэнерго"</t>
  </si>
  <si>
    <t>Поставка бензина АИ-92 для автортанспорта (первое полугодие) для нужд АО "Корякэнерго"</t>
  </si>
  <si>
    <t>Поставка бензина АИ-92 для автортанспорта (второе полугодие) для нужд АО "Корякэнерго"</t>
  </si>
  <si>
    <t>08.19</t>
  </si>
  <si>
    <t>Поставка запасных частей для бульдозеров и экскаваторов (импортного производства) для нужд АО "Корякэнерго"</t>
  </si>
  <si>
    <t>Поставка запасных частей для снегоходов для нужд АО "Корякэнерго"</t>
  </si>
  <si>
    <t>для снегоходов</t>
  </si>
  <si>
    <t>29.10.5</t>
  </si>
  <si>
    <t>29.10.52.110</t>
  </si>
  <si>
    <t>МТЛБВУ</t>
  </si>
  <si>
    <t>29.10.2</t>
  </si>
  <si>
    <t>Поставка автовышки в лизинг для нужд АО «Корякэнерго»</t>
  </si>
  <si>
    <t>полноприводная, не менее 700 кг грузоподъемность</t>
  </si>
  <si>
    <t>не менее 10 м3</t>
  </si>
  <si>
    <t>Поставка автомобиля в лизинг для нужд АО «Корякэнерго»</t>
  </si>
  <si>
    <t>УАЗ "Фермер"</t>
  </si>
  <si>
    <t>Поставка экскаватора  в лизинг для нужд АО «Корякэнерго»</t>
  </si>
  <si>
    <t>с ковшом не менее 0,25 м3 и шнеком</t>
  </si>
  <si>
    <t>Государственные марки почтовой оплаты, изготовленные уполномоченным Минсвязи РФ органом (предприятием) в соответствии с Положением о знаках почтовой оплаты и специальных почтовых штемпелях РФ, утвержденным Минсвязи РФ от 23.05.1994 г № 115</t>
  </si>
  <si>
    <t>Оказание услуг по комплексному сопровождению и информационно-методическому обслуживанию экземпляра комплекса программ "Стек-ЖКХ" (юр. лица) на 2019 год для нужд АО "Корякэнерго"</t>
  </si>
  <si>
    <t>Оказание услуг по комплексному сопровождению и информационно-методическому обслуживанию экземпляра комплекса программ "Стек-ЖКХ" (физ. лица) на 2019 год для нужд АО "Корякэнерго"</t>
  </si>
  <si>
    <t>Оказание телекоммуникационных услуг в г. Петропавловске-Камчатском для нужд АО «Корякэнерго»</t>
  </si>
  <si>
    <t>Оказание телекоммуникационных услуг  в населенных пунктах Камчатского края для нужд АО «Корякэнерго»</t>
  </si>
  <si>
    <t>01.19</t>
  </si>
  <si>
    <t>Поставка дизельного топлива в п. Таежный Мильковского района Камчатского края для нужд АО "Корякэнерго"</t>
  </si>
  <si>
    <t>Поставка  топлива в г. Петропавловске-Камчатском для нужд АО "Корякэнерго"</t>
  </si>
  <si>
    <t>Поставка дизельного топлива для использования в зимний период на м. "Аметистовое" для нужд АО «Корякэнерго»</t>
  </si>
  <si>
    <t xml:space="preserve">08.11; 16.1; 20.3; 20.52; 22.23; 23.5; 23.61.1; 23.99; 25.93; 25.1; 28.15; 32.91; 46.7 </t>
  </si>
  <si>
    <t xml:space="preserve">08.11.12.112; 16.10; 17.12.43.131; 19.20.42.123; 20.30.22; 20.52; 22.23.11; 23.5; 23.61; 23.9; 24.2; 24.10; 24.34.12; 25.11.23; 25.93; 28.15; 32.91.19; 46.7  </t>
  </si>
  <si>
    <t>Поставка материалов для ремонтных работ в населенных пунктах Камчатского края для нужд АО «Корякэнерго»</t>
  </si>
  <si>
    <t>Поставка  снегохода для нужд АО «Корякэнерго»</t>
  </si>
  <si>
    <t>Поставка автоцистерна  для нужд АО «Корякэнерго»</t>
  </si>
  <si>
    <t>43.22.12.120</t>
  </si>
  <si>
    <t>В соответствии с Техническим Заданием  1,00 Гкал/час*2 ед.</t>
  </si>
  <si>
    <t>Услуги по проведению  инспекционного контроля сертифицированной продукции (электрической энергии) для нужд АО «Корякэнерго»</t>
  </si>
  <si>
    <t>27.90; 28.29; 28.41.1</t>
  </si>
  <si>
    <t>26.51; 28.29.13.120; 28.41.22.110</t>
  </si>
  <si>
    <t>Работы по монтажу с пуско-наладкой и с поставкой дизель-генераторных установок в населенных пунктах Камчатского края для нужд АО "Корякэнерго"</t>
  </si>
  <si>
    <t>28.1; 33.20</t>
  </si>
  <si>
    <t>33.20.50</t>
  </si>
  <si>
    <t>Поставка метизной продукции  на текущую эксплуатацию систем теплоснабжения и холодного водоснабжения для нужд АО "Корякэнерго"</t>
  </si>
  <si>
    <t>Поставка запорной, регулирующей, дренажной, предохранительной арматуры  на текущую эксплуатацию систем  теплоснабжения и холодного водоснабжения для нужд АО "Корякэнерго"</t>
  </si>
  <si>
    <t>Поставка инструмента на текущую эксплуатацию  систем  теплоснабжения и холодного водоснабжения для нужд АО "Корякэнерго"</t>
  </si>
  <si>
    <t>30402</t>
  </si>
  <si>
    <t>Работы по проведению капитального ремонта центроучетов в населенных пунктах  Камчатского края для нужд АО "Корякэнерго"</t>
  </si>
  <si>
    <t>Поставка фасонных изделий - фитингов из полиэтилена на текущую эксплуатацию систем  теплоснабжения и холодного водоснабжения для нужд АО "Корякэнерго"</t>
  </si>
  <si>
    <t>22.21</t>
  </si>
  <si>
    <t>22.21.29.130</t>
  </si>
  <si>
    <t>42.21.21; 42.21.22; 43.29.11.120</t>
  </si>
  <si>
    <t>42.21.21; 42.21.22;  43.29.11.120</t>
  </si>
  <si>
    <t>71.12.12</t>
  </si>
  <si>
    <t>71.20.12</t>
  </si>
  <si>
    <t>71.20.7</t>
  </si>
  <si>
    <t>71.20.19.130</t>
  </si>
  <si>
    <t>Соболевский район</t>
  </si>
  <si>
    <t>30213</t>
  </si>
  <si>
    <r>
      <t xml:space="preserve">Транспортные услуги (автоперевозки) по перевозке груза по маршруту  п.Крутогоровский - п. </t>
    </r>
    <r>
      <rPr>
        <b/>
        <sz val="10"/>
        <rFont val="Times New Roman"/>
        <family val="1"/>
        <charset val="204"/>
      </rPr>
      <t>И</t>
    </r>
    <r>
      <rPr>
        <sz val="10"/>
        <rFont val="Times New Roman"/>
        <family val="1"/>
        <charset val="204"/>
      </rPr>
      <t>чинский Соболевского  района Камчатского края  для нужд АО "Корякэнерго"</t>
    </r>
  </si>
  <si>
    <t>28.92.27</t>
  </si>
  <si>
    <t>28.22</t>
  </si>
  <si>
    <t>29.10.4; 29.20</t>
  </si>
  <si>
    <t>29.10.59.230</t>
  </si>
  <si>
    <t>28.92.26.110</t>
  </si>
  <si>
    <t>28.22.18.390</t>
  </si>
  <si>
    <t>Оказание услуг финансовой аренды для приобретения автовышки  для нужд АО «Корякэнерго»</t>
  </si>
  <si>
    <t>12.20</t>
  </si>
  <si>
    <t>Оказание услуг финансовой аренды для приобретения автомобиля  УАЗ "Фермер" для нужд АО «Корякэнерго»</t>
  </si>
  <si>
    <t>Оказание услуг финансовой аренды для приобретения экскаватора  для нужд АО «Корякэнерго»</t>
  </si>
  <si>
    <t>Масло М10ДМ в бочках 208 л</t>
  </si>
  <si>
    <t>52.10.4; 52.29</t>
  </si>
  <si>
    <t>52.21.19.190; 52.24.11; 52.24.12.120</t>
  </si>
  <si>
    <t>Поставка грузоподъемного оборудования для нужд АО "Корякэнерго"</t>
  </si>
  <si>
    <t>Поставка дизельного масла для нужд АО "Корякэнерго"</t>
  </si>
  <si>
    <t>Масло Shell Rimula 15W40  (для турбовых высокооборотных дизелей) в бочках 208 л</t>
  </si>
  <si>
    <t>Масло Kixx 15W40  (для турбовых высокооборотных дизелей) в бочках 208 л</t>
  </si>
  <si>
    <t>Масло CAT DEO SAE 15W40  (для турбовых высокооборотных дизелей) в бочках 208 л</t>
  </si>
  <si>
    <t>Работы по реконструкции тепловых сетей Крутогоровского сельского поселения Олюторского района</t>
  </si>
  <si>
    <t>Работы по реконструкции водопровода  п. Крутогоровский Соболевского района Камчатского края для нужд АО "Корякэнерго"</t>
  </si>
  <si>
    <t>30132910</t>
  </si>
  <si>
    <t>26.51.5; 35.30.4</t>
  </si>
  <si>
    <t xml:space="preserve">Работы по установке технического прибора учёта тепловой энергии и теплоносителя на центральной котельной </t>
  </si>
  <si>
    <t>м3</t>
  </si>
  <si>
    <t>30405</t>
  </si>
  <si>
    <t>30127925</t>
  </si>
  <si>
    <t xml:space="preserve">г. Петропавловск-Камчатский </t>
  </si>
  <si>
    <t>Услуги по проведению  обязательного энергетического обследования объектов АО «Корякэнерго»</t>
  </si>
  <si>
    <t>Поставка запорно-регулирующей арматуры для газового трубопровода в п. Крутогоровский Соболевского района Камчатского края</t>
  </si>
  <si>
    <t>Работы по проведению текущих ремонтов дизель-генераторных установок  (двигателей и электрогенераторов) по населенным пунктам Камчатского края для нужд АО "Корякэнерго"</t>
  </si>
  <si>
    <t>Работы по проведению капитальных ремонтов газопоршневой и дизель-генераторных установок  по населенным пунктам Камчатского края для нужд АО "Корякэнерго"</t>
  </si>
  <si>
    <t>Выполнение работ по разработке проектной документации узлов учета тепловой энергии с последующей поставкой, монтажем и пусконаладочными работами оборудования  в с. Хаилино Олюторского района Камчатского края для нужд АО «Корякэнерго»</t>
  </si>
  <si>
    <t>Оказание услуг по утилизации отходов 1-4 класса опасности для нужд АО "Корякэнерго"</t>
  </si>
  <si>
    <t>38.22</t>
  </si>
  <si>
    <t>38.22.19</t>
  </si>
  <si>
    <t>Ремонт системы отопления офиса АО "Корякэнерго"</t>
  </si>
  <si>
    <t>Капитальный ремонт АУПС, АУПТ и СОУЭ в помещении МДЭС-8 с. Тиличики Олюторского района Камчатского края</t>
  </si>
  <si>
    <t>Ремонт складских помещений здания офиса АУП АО "Корякэнерго"</t>
  </si>
  <si>
    <t>Поставка вездехода  в лизинг для нужд АО «Корякэнерго»</t>
  </si>
  <si>
    <t>Оказание услуг финансовой аренды для приобретения вездехода  для нужд АО «Корякэнерго»</t>
  </si>
  <si>
    <t>чел.</t>
  </si>
  <si>
    <t>Поставка автошин для грузового автотранспорта для нужд АО "Корякэнерго"</t>
  </si>
  <si>
    <t xml:space="preserve">на 2018 год </t>
  </si>
  <si>
    <t>Годовая комплексная программа закупок товаров (работ, услуг)</t>
  </si>
  <si>
    <t>1 квартал</t>
  </si>
  <si>
    <t>2 квартал</t>
  </si>
  <si>
    <t>3 квартал</t>
  </si>
  <si>
    <t>4 квартал</t>
  </si>
  <si>
    <t>Закупки для СМСП</t>
  </si>
  <si>
    <t>Итого для СМСП</t>
  </si>
  <si>
    <t xml:space="preserve">Итого по ГКПЗ </t>
  </si>
  <si>
    <t>14.12</t>
  </si>
  <si>
    <t>Поставка специальной одежды для структурных подразделений АО "Корякэнерго"</t>
  </si>
  <si>
    <t>15.20</t>
  </si>
  <si>
    <t>Поставка специальной обуви для структурных подразделений АО "Корякэнерго"</t>
  </si>
  <si>
    <t>32.99</t>
  </si>
  <si>
    <t>22.19.6; 32.99</t>
  </si>
  <si>
    <t>Поставка средств индивидуальной защиты для структурных подразделений АО "Корякэнерго"</t>
  </si>
  <si>
    <t>27.3</t>
  </si>
  <si>
    <t>27.32; 27.33</t>
  </si>
  <si>
    <t>Поставка материалов для устранения аварии на ТМ-1000 кВА ГДЭС-21 в п. Крутогоровский Соболевского района Камчатского края для нужд АО «Корякэнерго»</t>
  </si>
  <si>
    <t>г. Новосибирск</t>
  </si>
  <si>
    <t>открытый заспрос предложений</t>
  </si>
  <si>
    <t>50240</t>
  </si>
  <si>
    <t>Аварийно-восстановительные работы несущих конструкций тепловой сети с. Тымлат Карагинского района Камчатского края</t>
  </si>
  <si>
    <t>33.11.19</t>
  </si>
  <si>
    <t>Работы по замене котла на котельной "Совхозная" в с. Тиличики Олюторского района Камчатского края для нужд АО «Корякэнерго»</t>
  </si>
  <si>
    <t>Приобретение  неисключительных лицензий для доступа к сервису по поиску и проверке юридических и физических лиц для нужд АО «Корякэнерго»</t>
  </si>
  <si>
    <t>03.21.4</t>
  </si>
  <si>
    <t>03.21.90.120</t>
  </si>
  <si>
    <t>Оказание услуг по воспроизводству водных биологических ресурсов в целях компенсации ущерба от хозяйственной деятельности на водных объектах рыбохозяйственного значения в Камчатском крае</t>
  </si>
  <si>
    <t>Карагинский район Камчатский край</t>
  </si>
  <si>
    <t>27.51</t>
  </si>
  <si>
    <t>27.51.25.110</t>
  </si>
  <si>
    <t>Поставка стационарного электрического проточного водонагревателя для с. Усть-Хайрюзово Тигильского района Камчатского края для нужд АО "Кояркэнерго"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</si>
</sst>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mm/yy"/>
  </numFmts>
  <fonts count="31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6" borderId="2" applyNumberFormat="0" applyAlignment="0" applyProtection="0"/>
    <xf numFmtId="0" fontId="8" fillId="0" borderId="0"/>
    <xf numFmtId="0" fontId="13" fillId="0" borderId="0"/>
    <xf numFmtId="164" fontId="14" fillId="7" borderId="3">
      <alignment horizontal="center" vertical="center" wrapText="1"/>
    </xf>
    <xf numFmtId="0" fontId="15" fillId="2" borderId="0" applyNumberFormat="0" applyBorder="0" applyAlignment="0" applyProtection="0"/>
  </cellStyleXfs>
  <cellXfs count="224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17" fontId="2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3" fillId="0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/>
    <xf numFmtId="0" fontId="25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4" fontId="3" fillId="0" borderId="1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17" fontId="21" fillId="0" borderId="8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0" fontId="28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2" fontId="21" fillId="0" borderId="14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20" fillId="9" borderId="8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4" fontId="3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17" fontId="21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2" fontId="2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49" fontId="20" fillId="10" borderId="8" xfId="0" applyNumberFormat="1" applyFont="1" applyFill="1" applyBorder="1" applyAlignment="1">
      <alignment horizontal="center" vertical="center" wrapText="1"/>
    </xf>
    <xf numFmtId="17" fontId="21" fillId="10" borderId="8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49" fontId="20" fillId="10" borderId="3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2" fontId="12" fillId="9" borderId="3" xfId="0" applyNumberFormat="1" applyFont="1" applyFill="1" applyBorder="1" applyAlignment="1">
      <alignment horizontal="center" vertical="center" wrapText="1"/>
    </xf>
    <xf numFmtId="4" fontId="12" fillId="9" borderId="8" xfId="0" applyNumberFormat="1" applyFont="1" applyFill="1" applyBorder="1" applyAlignment="1">
      <alignment horizontal="center" vertical="center" wrapText="1"/>
    </xf>
    <xf numFmtId="0" fontId="21" fillId="9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" fontId="21" fillId="9" borderId="3" xfId="0" applyNumberFormat="1" applyFont="1" applyFill="1" applyBorder="1" applyAlignment="1">
      <alignment horizontal="center" vertical="center" wrapText="1"/>
    </xf>
    <xf numFmtId="0" fontId="21" fillId="10" borderId="3" xfId="0" applyNumberFormat="1" applyFont="1" applyFill="1" applyBorder="1" applyAlignment="1">
      <alignment horizontal="center" vertical="center" wrapText="1"/>
    </xf>
    <xf numFmtId="0" fontId="21" fillId="10" borderId="18" xfId="0" applyNumberFormat="1" applyFont="1" applyFill="1" applyBorder="1" applyAlignment="1">
      <alignment horizontal="center" vertical="center" wrapText="1"/>
    </xf>
    <xf numFmtId="49" fontId="21" fillId="10" borderId="15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4" fontId="21" fillId="10" borderId="3" xfId="0" applyNumberFormat="1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 vertical="center"/>
    </xf>
    <xf numFmtId="49" fontId="3" fillId="10" borderId="3" xfId="0" applyNumberFormat="1" applyFont="1" applyFill="1" applyBorder="1" applyAlignment="1">
      <alignment horizontal="center" vertical="center"/>
    </xf>
    <xf numFmtId="4" fontId="3" fillId="10" borderId="16" xfId="0" applyNumberFormat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3" fillId="10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ont="1" applyFill="1"/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10" fillId="0" borderId="13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20" fillId="0" borderId="6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/>
    <xf numFmtId="0" fontId="27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1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3" fillId="0" borderId="29" xfId="0" applyFont="1" applyFill="1" applyBorder="1"/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3" xfId="0" applyFill="1" applyBorder="1"/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10" fillId="0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1"/>
  <sheetViews>
    <sheetView tabSelected="1" topLeftCell="A200" zoomScale="74" zoomScaleNormal="74" zoomScaleSheetLayoutView="82" workbookViewId="0">
      <selection activeCell="K203" sqref="K203:K207"/>
    </sheetView>
  </sheetViews>
  <sheetFormatPr defaultColWidth="8.85546875" defaultRowHeight="12.75" outlineLevelRow="1" outlineLevelCol="1" x14ac:dyDescent="0.2"/>
  <cols>
    <col min="1" max="1" width="7" style="26" customWidth="1" outlineLevel="1"/>
    <col min="2" max="2" width="10.42578125" style="90" customWidth="1" outlineLevel="1"/>
    <col min="3" max="3" width="12.28515625" style="90" customWidth="1" outlineLevel="1"/>
    <col min="4" max="4" width="27" style="1" customWidth="1"/>
    <col min="5" max="5" width="27.140625" style="1" customWidth="1"/>
    <col min="6" max="6" width="14.140625" style="27" customWidth="1"/>
    <col min="7" max="7" width="8.7109375" style="27" customWidth="1"/>
    <col min="8" max="8" width="12.42578125" style="1" customWidth="1"/>
    <col min="9" max="9" width="11.7109375" style="48" customWidth="1"/>
    <col min="10" max="10" width="18" style="1" customWidth="1"/>
    <col min="11" max="11" width="16" style="1" customWidth="1"/>
    <col min="12" max="12" width="9.85546875" style="121" customWidth="1"/>
    <col min="13" max="13" width="8.7109375" style="1" customWidth="1"/>
    <col min="14" max="14" width="14.140625" style="1" customWidth="1"/>
    <col min="15" max="15" width="8.5703125" style="27" customWidth="1"/>
    <col min="16" max="16384" width="8.85546875" style="1"/>
  </cols>
  <sheetData>
    <row r="1" spans="1:15" s="27" customFormat="1" ht="18.75" hidden="1" outlineLevel="1" x14ac:dyDescent="0.2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27" customFormat="1" ht="18.75" hidden="1" outlineLevel="1" x14ac:dyDescent="0.2">
      <c r="A2" s="200" t="s">
        <v>502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s="27" customFormat="1" ht="20.25" hidden="1" outlineLevel="1" x14ac:dyDescent="0.3">
      <c r="A3" s="202" t="s">
        <v>501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s="27" customFormat="1" ht="18.75" hidden="1" outlineLevel="1" x14ac:dyDescent="0.3">
      <c r="A4" s="199" t="s">
        <v>38</v>
      </c>
      <c r="B4" s="199"/>
      <c r="C4" s="199"/>
      <c r="D4" s="199"/>
      <c r="E4" s="199" t="s">
        <v>96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s="27" customFormat="1" ht="18.75" hidden="1" outlineLevel="1" x14ac:dyDescent="0.3">
      <c r="A5" s="199" t="s">
        <v>39</v>
      </c>
      <c r="B5" s="199"/>
      <c r="C5" s="199"/>
      <c r="D5" s="199"/>
      <c r="E5" s="201" t="s">
        <v>21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</row>
    <row r="6" spans="1:15" s="27" customFormat="1" ht="18.75" hidden="1" outlineLevel="1" x14ac:dyDescent="0.3">
      <c r="A6" s="199" t="s">
        <v>40</v>
      </c>
      <c r="B6" s="199"/>
      <c r="C6" s="199"/>
      <c r="D6" s="199"/>
      <c r="E6" s="199" t="s">
        <v>22</v>
      </c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5" s="27" customFormat="1" ht="18.75" hidden="1" outlineLevel="1" x14ac:dyDescent="0.3">
      <c r="A7" s="199" t="s">
        <v>41</v>
      </c>
      <c r="B7" s="199"/>
      <c r="C7" s="199"/>
      <c r="D7" s="199"/>
      <c r="E7" s="184" t="s">
        <v>95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15" s="27" customFormat="1" ht="18.75" hidden="1" outlineLevel="1" x14ac:dyDescent="0.3">
      <c r="A8" s="199" t="s">
        <v>42</v>
      </c>
      <c r="B8" s="199"/>
      <c r="C8" s="199"/>
      <c r="D8" s="199"/>
      <c r="E8" s="199">
        <v>8202010020</v>
      </c>
      <c r="F8" s="199"/>
      <c r="G8" s="199"/>
      <c r="H8" s="199"/>
      <c r="I8" s="199"/>
      <c r="J8" s="199"/>
      <c r="K8" s="199"/>
      <c r="L8" s="199"/>
      <c r="M8" s="199"/>
      <c r="N8" s="199"/>
      <c r="O8" s="199"/>
    </row>
    <row r="9" spans="1:15" s="27" customFormat="1" ht="20.25" hidden="1" customHeight="1" outlineLevel="1" x14ac:dyDescent="0.3">
      <c r="A9" s="199" t="s">
        <v>43</v>
      </c>
      <c r="B9" s="199"/>
      <c r="C9" s="199"/>
      <c r="D9" s="199"/>
      <c r="E9" s="199">
        <v>410101001</v>
      </c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1:15" s="27" customFormat="1" ht="20.25" hidden="1" customHeight="1" outlineLevel="1" x14ac:dyDescent="0.3">
      <c r="A10" s="199" t="s">
        <v>44</v>
      </c>
      <c r="B10" s="199"/>
      <c r="C10" s="199"/>
      <c r="D10" s="199"/>
      <c r="E10" s="199">
        <v>30132657000</v>
      </c>
      <c r="F10" s="199"/>
      <c r="G10" s="199"/>
      <c r="H10" s="199"/>
      <c r="I10" s="199"/>
      <c r="J10" s="199"/>
      <c r="K10" s="199"/>
      <c r="L10" s="199"/>
      <c r="M10" s="199"/>
      <c r="N10" s="199"/>
      <c r="O10" s="199"/>
    </row>
    <row r="11" spans="1:15" s="27" customFormat="1" ht="21" hidden="1" outlineLevel="1" thickBot="1" x14ac:dyDescent="0.25">
      <c r="A11" s="18"/>
      <c r="B11" s="80"/>
      <c r="C11" s="80"/>
      <c r="D11" s="28"/>
      <c r="E11" s="28"/>
      <c r="F11" s="28"/>
      <c r="G11" s="28"/>
      <c r="H11" s="28"/>
      <c r="I11" s="29"/>
      <c r="J11" s="28"/>
      <c r="K11" s="28"/>
      <c r="L11" s="29"/>
      <c r="M11" s="28"/>
      <c r="N11" s="30"/>
      <c r="O11" s="30"/>
    </row>
    <row r="12" spans="1:15" ht="17.25" customHeight="1" collapsed="1" thickBot="1" x14ac:dyDescent="0.25">
      <c r="A12" s="194" t="s">
        <v>45</v>
      </c>
      <c r="B12" s="191" t="s">
        <v>97</v>
      </c>
      <c r="C12" s="191" t="s">
        <v>129</v>
      </c>
      <c r="D12" s="211" t="s">
        <v>12</v>
      </c>
      <c r="E12" s="212"/>
      <c r="F12" s="212"/>
      <c r="G12" s="212"/>
      <c r="H12" s="212"/>
      <c r="I12" s="212"/>
      <c r="J12" s="212"/>
      <c r="K12" s="212"/>
      <c r="L12" s="212"/>
      <c r="M12" s="210"/>
      <c r="N12" s="197" t="s">
        <v>35</v>
      </c>
      <c r="O12" s="204" t="s">
        <v>36</v>
      </c>
    </row>
    <row r="13" spans="1:15" ht="25.5" customHeight="1" thickBot="1" x14ac:dyDescent="0.25">
      <c r="A13" s="195"/>
      <c r="B13" s="192"/>
      <c r="C13" s="192"/>
      <c r="D13" s="197" t="s">
        <v>14</v>
      </c>
      <c r="E13" s="197" t="s">
        <v>15</v>
      </c>
      <c r="F13" s="208" t="s">
        <v>16</v>
      </c>
      <c r="G13" s="210"/>
      <c r="H13" s="207" t="s">
        <v>13</v>
      </c>
      <c r="I13" s="208" t="s">
        <v>19</v>
      </c>
      <c r="J13" s="210"/>
      <c r="K13" s="197" t="s">
        <v>228</v>
      </c>
      <c r="L13" s="208" t="s">
        <v>31</v>
      </c>
      <c r="M13" s="209"/>
      <c r="N13" s="198"/>
      <c r="O13" s="205"/>
    </row>
    <row r="14" spans="1:15" ht="79.5" customHeight="1" thickBot="1" x14ac:dyDescent="0.25">
      <c r="A14" s="195"/>
      <c r="B14" s="192"/>
      <c r="C14" s="192"/>
      <c r="D14" s="198"/>
      <c r="E14" s="198"/>
      <c r="F14" s="189" t="s">
        <v>17</v>
      </c>
      <c r="G14" s="189" t="s">
        <v>18</v>
      </c>
      <c r="H14" s="198"/>
      <c r="I14" s="214" t="s">
        <v>20</v>
      </c>
      <c r="J14" s="189" t="s">
        <v>18</v>
      </c>
      <c r="K14" s="198"/>
      <c r="L14" s="118" t="s">
        <v>32</v>
      </c>
      <c r="M14" s="31" t="s">
        <v>34</v>
      </c>
      <c r="N14" s="198"/>
      <c r="O14" s="206"/>
    </row>
    <row r="15" spans="1:15" ht="23.25" thickBot="1" x14ac:dyDescent="0.25">
      <c r="A15" s="196"/>
      <c r="B15" s="193"/>
      <c r="C15" s="193"/>
      <c r="D15" s="190"/>
      <c r="E15" s="190"/>
      <c r="F15" s="213"/>
      <c r="G15" s="190"/>
      <c r="H15" s="190"/>
      <c r="I15" s="215"/>
      <c r="J15" s="190"/>
      <c r="K15" s="190"/>
      <c r="L15" s="119" t="s">
        <v>33</v>
      </c>
      <c r="M15" s="33" t="s">
        <v>33</v>
      </c>
      <c r="N15" s="190"/>
      <c r="O15" s="32" t="s">
        <v>37</v>
      </c>
    </row>
    <row r="16" spans="1:15" x14ac:dyDescent="0.2">
      <c r="A16" s="102">
        <v>1</v>
      </c>
      <c r="B16" s="81">
        <v>2</v>
      </c>
      <c r="C16" s="81">
        <v>3</v>
      </c>
      <c r="D16" s="35">
        <v>4</v>
      </c>
      <c r="E16" s="34">
        <v>5</v>
      </c>
      <c r="F16" s="34">
        <v>6</v>
      </c>
      <c r="G16" s="34">
        <v>7</v>
      </c>
      <c r="H16" s="34">
        <v>8</v>
      </c>
      <c r="I16" s="36">
        <v>9</v>
      </c>
      <c r="J16" s="34">
        <v>10</v>
      </c>
      <c r="K16" s="34">
        <v>11</v>
      </c>
      <c r="L16" s="120">
        <v>12</v>
      </c>
      <c r="M16" s="35">
        <v>13</v>
      </c>
      <c r="N16" s="34">
        <v>14</v>
      </c>
      <c r="O16" s="126">
        <v>15</v>
      </c>
    </row>
    <row r="17" spans="1:15" ht="15.75" x14ac:dyDescent="0.25">
      <c r="A17" s="186" t="s">
        <v>503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8"/>
    </row>
    <row r="18" spans="1:15" s="5" customFormat="1" ht="38.25" x14ac:dyDescent="0.2">
      <c r="A18" s="11">
        <v>1</v>
      </c>
      <c r="B18" s="89" t="s">
        <v>344</v>
      </c>
      <c r="C18" s="42" t="s">
        <v>345</v>
      </c>
      <c r="D18" s="100" t="s">
        <v>500</v>
      </c>
      <c r="E18" s="52" t="s">
        <v>24</v>
      </c>
      <c r="F18" s="7">
        <f>IF(G18="тн",168,IF(G18="шт",796,IF(G18="кг",166,IF(G18="м2",55,IF(G18="м3",113,IF(G18="п.м.",18,IF(G18="секц",840,IF(G18="компл",839,0))))))))</f>
        <v>796</v>
      </c>
      <c r="G18" s="52" t="s">
        <v>11</v>
      </c>
      <c r="H18" s="3">
        <v>84</v>
      </c>
      <c r="I18" s="6" t="s">
        <v>60</v>
      </c>
      <c r="J18" s="116" t="s">
        <v>23</v>
      </c>
      <c r="K18" s="3">
        <v>3500</v>
      </c>
      <c r="L18" s="101" t="s">
        <v>276</v>
      </c>
      <c r="M18" s="101" t="s">
        <v>211</v>
      </c>
      <c r="N18" s="100" t="s">
        <v>521</v>
      </c>
      <c r="O18" s="15" t="s">
        <v>88</v>
      </c>
    </row>
    <row r="19" spans="1:15" s="183" customFormat="1" ht="83.25" customHeight="1" x14ac:dyDescent="0.2">
      <c r="A19" s="181">
        <f>A18+1</f>
        <v>2</v>
      </c>
      <c r="B19" s="179" t="s">
        <v>531</v>
      </c>
      <c r="C19" s="180" t="s">
        <v>532</v>
      </c>
      <c r="D19" s="143" t="s">
        <v>533</v>
      </c>
      <c r="E19" s="143" t="s">
        <v>30</v>
      </c>
      <c r="F19" s="151">
        <v>796</v>
      </c>
      <c r="G19" s="143" t="s">
        <v>11</v>
      </c>
      <c r="H19" s="170">
        <v>1</v>
      </c>
      <c r="I19" s="147" t="s">
        <v>60</v>
      </c>
      <c r="J19" s="144" t="s">
        <v>23</v>
      </c>
      <c r="K19" s="148">
        <v>140</v>
      </c>
      <c r="L19" s="149" t="s">
        <v>276</v>
      </c>
      <c r="M19" s="150">
        <v>43525</v>
      </c>
      <c r="N19" s="143" t="s">
        <v>151</v>
      </c>
      <c r="O19" s="182" t="s">
        <v>88</v>
      </c>
    </row>
    <row r="20" spans="1:15" s="5" customFormat="1" ht="150.75" customHeight="1" x14ac:dyDescent="0.2">
      <c r="A20" s="11">
        <f t="shared" ref="A20:A89" si="0">A19+1</f>
        <v>3</v>
      </c>
      <c r="B20" s="152" t="s">
        <v>261</v>
      </c>
      <c r="C20" s="152" t="s">
        <v>262</v>
      </c>
      <c r="D20" s="143" t="s">
        <v>232</v>
      </c>
      <c r="E20" s="144" t="s">
        <v>420</v>
      </c>
      <c r="F20" s="145">
        <f t="shared" ref="F20:F31" si="1">IF(G20="тн",168,IF(G20="шт",796,IF(G20="кг",166,IF(G20="м2",55,IF(G20="м3",113,IF(G20="п.м.",18,IF(G20="секц",840,IF(G20="компл",839,0))))))))</f>
        <v>796</v>
      </c>
      <c r="G20" s="144" t="s">
        <v>11</v>
      </c>
      <c r="H20" s="148" t="s">
        <v>1</v>
      </c>
      <c r="I20" s="147" t="s">
        <v>60</v>
      </c>
      <c r="J20" s="153" t="s">
        <v>23</v>
      </c>
      <c r="K20" s="148">
        <v>250</v>
      </c>
      <c r="L20" s="149" t="s">
        <v>276</v>
      </c>
      <c r="M20" s="149" t="s">
        <v>308</v>
      </c>
      <c r="N20" s="143" t="s">
        <v>46</v>
      </c>
      <c r="O20" s="154" t="s">
        <v>75</v>
      </c>
    </row>
    <row r="21" spans="1:15" s="5" customFormat="1" ht="69" customHeight="1" x14ac:dyDescent="0.2">
      <c r="A21" s="11">
        <f t="shared" si="0"/>
        <v>4</v>
      </c>
      <c r="B21" s="89" t="s">
        <v>304</v>
      </c>
      <c r="C21" s="82" t="s">
        <v>305</v>
      </c>
      <c r="D21" s="100" t="s">
        <v>467</v>
      </c>
      <c r="E21" s="100" t="s">
        <v>24</v>
      </c>
      <c r="F21" s="7">
        <f t="shared" si="1"/>
        <v>796</v>
      </c>
      <c r="G21" s="52" t="s">
        <v>11</v>
      </c>
      <c r="H21" s="3">
        <v>1</v>
      </c>
      <c r="I21" s="6" t="s">
        <v>60</v>
      </c>
      <c r="J21" s="116" t="s">
        <v>23</v>
      </c>
      <c r="K21" s="112">
        <v>315</v>
      </c>
      <c r="L21" s="101" t="s">
        <v>276</v>
      </c>
      <c r="M21" s="101" t="s">
        <v>466</v>
      </c>
      <c r="N21" s="100" t="s">
        <v>46</v>
      </c>
      <c r="O21" s="15" t="s">
        <v>75</v>
      </c>
    </row>
    <row r="22" spans="1:15" s="5" customFormat="1" ht="38.25" x14ac:dyDescent="0.2">
      <c r="A22" s="11">
        <f t="shared" si="0"/>
        <v>5</v>
      </c>
      <c r="B22" s="89" t="s">
        <v>196</v>
      </c>
      <c r="C22" s="89" t="s">
        <v>197</v>
      </c>
      <c r="D22" s="61" t="s">
        <v>395</v>
      </c>
      <c r="E22" s="52" t="s">
        <v>24</v>
      </c>
      <c r="F22" s="7">
        <f t="shared" si="1"/>
        <v>796</v>
      </c>
      <c r="G22" s="52" t="s">
        <v>11</v>
      </c>
      <c r="H22" s="3" t="s">
        <v>1</v>
      </c>
      <c r="I22" s="6" t="s">
        <v>60</v>
      </c>
      <c r="J22" s="116" t="s">
        <v>23</v>
      </c>
      <c r="K22" s="3">
        <v>360</v>
      </c>
      <c r="L22" s="101" t="s">
        <v>276</v>
      </c>
      <c r="M22" s="60" t="s">
        <v>211</v>
      </c>
      <c r="N22" s="61" t="s">
        <v>151</v>
      </c>
      <c r="O22" s="15" t="s">
        <v>88</v>
      </c>
    </row>
    <row r="23" spans="1:15" s="5" customFormat="1" ht="38.25" x14ac:dyDescent="0.2">
      <c r="A23" s="11">
        <f t="shared" si="0"/>
        <v>6</v>
      </c>
      <c r="B23" s="152" t="s">
        <v>412</v>
      </c>
      <c r="C23" s="152" t="s">
        <v>412</v>
      </c>
      <c r="D23" s="143" t="s">
        <v>416</v>
      </c>
      <c r="E23" s="143" t="s">
        <v>417</v>
      </c>
      <c r="F23" s="145">
        <f t="shared" si="1"/>
        <v>796</v>
      </c>
      <c r="G23" s="143" t="s">
        <v>11</v>
      </c>
      <c r="H23" s="148">
        <v>1</v>
      </c>
      <c r="I23" s="149" t="s">
        <v>93</v>
      </c>
      <c r="J23" s="143" t="s">
        <v>70</v>
      </c>
      <c r="K23" s="148">
        <v>735</v>
      </c>
      <c r="L23" s="149" t="s">
        <v>276</v>
      </c>
      <c r="M23" s="149" t="s">
        <v>278</v>
      </c>
      <c r="N23" s="143" t="s">
        <v>10</v>
      </c>
      <c r="O23" s="154" t="s">
        <v>88</v>
      </c>
    </row>
    <row r="24" spans="1:15" s="5" customFormat="1" ht="57.75" customHeight="1" x14ac:dyDescent="0.2">
      <c r="A24" s="11">
        <f t="shared" si="0"/>
        <v>7</v>
      </c>
      <c r="B24" s="89" t="s">
        <v>304</v>
      </c>
      <c r="C24" s="83" t="s">
        <v>305</v>
      </c>
      <c r="D24" s="72" t="s">
        <v>498</v>
      </c>
      <c r="E24" s="100" t="s">
        <v>24</v>
      </c>
      <c r="F24" s="7">
        <f t="shared" si="1"/>
        <v>796</v>
      </c>
      <c r="G24" s="100" t="s">
        <v>11</v>
      </c>
      <c r="H24" s="3">
        <v>1</v>
      </c>
      <c r="I24" s="71" t="s">
        <v>60</v>
      </c>
      <c r="J24" s="17" t="s">
        <v>23</v>
      </c>
      <c r="K24" s="3">
        <v>1350</v>
      </c>
      <c r="L24" s="101" t="s">
        <v>276</v>
      </c>
      <c r="M24" s="79" t="s">
        <v>466</v>
      </c>
      <c r="N24" s="72" t="s">
        <v>46</v>
      </c>
      <c r="O24" s="15" t="s">
        <v>75</v>
      </c>
    </row>
    <row r="25" spans="1:15" s="5" customFormat="1" ht="38.25" x14ac:dyDescent="0.2">
      <c r="A25" s="11">
        <f t="shared" si="0"/>
        <v>8</v>
      </c>
      <c r="B25" s="152" t="s">
        <v>461</v>
      </c>
      <c r="C25" s="155" t="s">
        <v>462</v>
      </c>
      <c r="D25" s="143" t="s">
        <v>433</v>
      </c>
      <c r="E25" s="143" t="s">
        <v>415</v>
      </c>
      <c r="F25" s="145">
        <f t="shared" si="1"/>
        <v>796</v>
      </c>
      <c r="G25" s="143" t="s">
        <v>11</v>
      </c>
      <c r="H25" s="148">
        <v>1</v>
      </c>
      <c r="I25" s="149" t="s">
        <v>93</v>
      </c>
      <c r="J25" s="143" t="s">
        <v>70</v>
      </c>
      <c r="K25" s="148">
        <v>1500</v>
      </c>
      <c r="L25" s="149" t="s">
        <v>276</v>
      </c>
      <c r="M25" s="149" t="s">
        <v>278</v>
      </c>
      <c r="N25" s="143" t="s">
        <v>10</v>
      </c>
      <c r="O25" s="154" t="s">
        <v>88</v>
      </c>
    </row>
    <row r="26" spans="1:15" s="5" customFormat="1" ht="52.5" customHeight="1" x14ac:dyDescent="0.2">
      <c r="A26" s="11">
        <f t="shared" si="0"/>
        <v>9</v>
      </c>
      <c r="B26" s="89" t="s">
        <v>304</v>
      </c>
      <c r="C26" s="83" t="s">
        <v>305</v>
      </c>
      <c r="D26" s="78" t="s">
        <v>465</v>
      </c>
      <c r="E26" s="78" t="s">
        <v>24</v>
      </c>
      <c r="F26" s="7">
        <f t="shared" si="1"/>
        <v>796</v>
      </c>
      <c r="G26" s="100" t="s">
        <v>11</v>
      </c>
      <c r="H26" s="3">
        <v>1</v>
      </c>
      <c r="I26" s="101" t="s">
        <v>60</v>
      </c>
      <c r="J26" s="17" t="s">
        <v>23</v>
      </c>
      <c r="K26" s="3">
        <v>1620</v>
      </c>
      <c r="L26" s="101" t="s">
        <v>276</v>
      </c>
      <c r="M26" s="101" t="s">
        <v>466</v>
      </c>
      <c r="N26" s="78" t="s">
        <v>46</v>
      </c>
      <c r="O26" s="15" t="s">
        <v>75</v>
      </c>
    </row>
    <row r="27" spans="1:15" s="5" customFormat="1" ht="57.75" customHeight="1" x14ac:dyDescent="0.2">
      <c r="A27" s="11">
        <f t="shared" si="0"/>
        <v>10</v>
      </c>
      <c r="B27" s="89" t="s">
        <v>304</v>
      </c>
      <c r="C27" s="83" t="s">
        <v>305</v>
      </c>
      <c r="D27" s="78" t="s">
        <v>468</v>
      </c>
      <c r="E27" s="78" t="s">
        <v>24</v>
      </c>
      <c r="F27" s="7">
        <f t="shared" si="1"/>
        <v>796</v>
      </c>
      <c r="G27" s="100" t="s">
        <v>11</v>
      </c>
      <c r="H27" s="3">
        <v>1</v>
      </c>
      <c r="I27" s="21">
        <v>30401</v>
      </c>
      <c r="J27" s="17" t="s">
        <v>23</v>
      </c>
      <c r="K27" s="3">
        <v>2250</v>
      </c>
      <c r="L27" s="101" t="s">
        <v>276</v>
      </c>
      <c r="M27" s="79" t="s">
        <v>466</v>
      </c>
      <c r="N27" s="78" t="s">
        <v>46</v>
      </c>
      <c r="O27" s="15" t="s">
        <v>75</v>
      </c>
    </row>
    <row r="28" spans="1:15" s="5" customFormat="1" ht="54.75" customHeight="1" x14ac:dyDescent="0.2">
      <c r="A28" s="11">
        <f t="shared" si="0"/>
        <v>11</v>
      </c>
      <c r="B28" s="129" t="s">
        <v>409</v>
      </c>
      <c r="C28" s="130" t="s">
        <v>409</v>
      </c>
      <c r="D28" s="131" t="s">
        <v>497</v>
      </c>
      <c r="E28" s="131" t="s">
        <v>411</v>
      </c>
      <c r="F28" s="132">
        <f t="shared" si="1"/>
        <v>796</v>
      </c>
      <c r="G28" s="131" t="s">
        <v>11</v>
      </c>
      <c r="H28" s="133">
        <v>1</v>
      </c>
      <c r="I28" s="134" t="s">
        <v>93</v>
      </c>
      <c r="J28" s="131" t="s">
        <v>70</v>
      </c>
      <c r="K28" s="133">
        <v>5500</v>
      </c>
      <c r="L28" s="134" t="s">
        <v>276</v>
      </c>
      <c r="M28" s="134" t="s">
        <v>308</v>
      </c>
      <c r="N28" s="131" t="s">
        <v>10</v>
      </c>
      <c r="O28" s="135" t="s">
        <v>88</v>
      </c>
    </row>
    <row r="29" spans="1:15" s="5" customFormat="1" ht="45.75" customHeight="1" x14ac:dyDescent="0.2">
      <c r="A29" s="11">
        <f t="shared" si="0"/>
        <v>12</v>
      </c>
      <c r="B29" s="155" t="s">
        <v>409</v>
      </c>
      <c r="C29" s="155" t="s">
        <v>410</v>
      </c>
      <c r="D29" s="144" t="s">
        <v>432</v>
      </c>
      <c r="E29" s="143" t="s">
        <v>24</v>
      </c>
      <c r="F29" s="145">
        <f t="shared" si="1"/>
        <v>796</v>
      </c>
      <c r="G29" s="143" t="s">
        <v>11</v>
      </c>
      <c r="H29" s="148">
        <v>5</v>
      </c>
      <c r="I29" s="149" t="s">
        <v>93</v>
      </c>
      <c r="J29" s="143" t="s">
        <v>70</v>
      </c>
      <c r="K29" s="148">
        <v>3500</v>
      </c>
      <c r="L29" s="147" t="s">
        <v>276</v>
      </c>
      <c r="M29" s="147" t="s">
        <v>278</v>
      </c>
      <c r="N29" s="144" t="s">
        <v>10</v>
      </c>
      <c r="O29" s="156" t="s">
        <v>88</v>
      </c>
    </row>
    <row r="30" spans="1:15" s="5" customFormat="1" ht="37.5" customHeight="1" x14ac:dyDescent="0.2">
      <c r="A30" s="11">
        <f t="shared" si="0"/>
        <v>13</v>
      </c>
      <c r="B30" s="130" t="s">
        <v>460</v>
      </c>
      <c r="C30" s="130" t="s">
        <v>464</v>
      </c>
      <c r="D30" s="136" t="s">
        <v>413</v>
      </c>
      <c r="E30" s="131" t="s">
        <v>414</v>
      </c>
      <c r="F30" s="132">
        <f t="shared" si="1"/>
        <v>796</v>
      </c>
      <c r="G30" s="131" t="s">
        <v>11</v>
      </c>
      <c r="H30" s="133">
        <v>1</v>
      </c>
      <c r="I30" s="134" t="s">
        <v>93</v>
      </c>
      <c r="J30" s="131" t="s">
        <v>70</v>
      </c>
      <c r="K30" s="133">
        <v>4560</v>
      </c>
      <c r="L30" s="137" t="s">
        <v>276</v>
      </c>
      <c r="M30" s="137" t="s">
        <v>220</v>
      </c>
      <c r="N30" s="136" t="s">
        <v>10</v>
      </c>
      <c r="O30" s="138" t="s">
        <v>88</v>
      </c>
    </row>
    <row r="31" spans="1:15" s="5" customFormat="1" ht="42" customHeight="1" x14ac:dyDescent="0.2">
      <c r="A31" s="11">
        <f t="shared" si="0"/>
        <v>14</v>
      </c>
      <c r="B31" s="139" t="s">
        <v>459</v>
      </c>
      <c r="C31" s="130" t="s">
        <v>463</v>
      </c>
      <c r="D31" s="136" t="s">
        <v>418</v>
      </c>
      <c r="E31" s="131" t="s">
        <v>419</v>
      </c>
      <c r="F31" s="132">
        <f t="shared" si="1"/>
        <v>796</v>
      </c>
      <c r="G31" s="131" t="s">
        <v>11</v>
      </c>
      <c r="H31" s="133">
        <v>1</v>
      </c>
      <c r="I31" s="134" t="s">
        <v>60</v>
      </c>
      <c r="J31" s="140" t="s">
        <v>23</v>
      </c>
      <c r="K31" s="133">
        <v>3200</v>
      </c>
      <c r="L31" s="137" t="s">
        <v>276</v>
      </c>
      <c r="M31" s="137" t="s">
        <v>278</v>
      </c>
      <c r="N31" s="136" t="s">
        <v>10</v>
      </c>
      <c r="O31" s="138" t="s">
        <v>88</v>
      </c>
    </row>
    <row r="32" spans="1:15" s="5" customFormat="1" ht="47.25" customHeight="1" x14ac:dyDescent="0.2">
      <c r="A32" s="11">
        <f t="shared" si="0"/>
        <v>15</v>
      </c>
      <c r="B32" s="157">
        <v>37</v>
      </c>
      <c r="C32" s="157" t="s">
        <v>164</v>
      </c>
      <c r="D32" s="144" t="s">
        <v>119</v>
      </c>
      <c r="E32" s="151" t="s">
        <v>80</v>
      </c>
      <c r="F32" s="143">
        <v>114</v>
      </c>
      <c r="G32" s="151" t="s">
        <v>482</v>
      </c>
      <c r="H32" s="148">
        <v>590.26</v>
      </c>
      <c r="I32" s="143">
        <v>30401</v>
      </c>
      <c r="J32" s="143" t="s">
        <v>23</v>
      </c>
      <c r="K32" s="148">
        <v>29</v>
      </c>
      <c r="L32" s="147" t="s">
        <v>276</v>
      </c>
      <c r="M32" s="147" t="s">
        <v>211</v>
      </c>
      <c r="N32" s="144" t="s">
        <v>46</v>
      </c>
      <c r="O32" s="144" t="s">
        <v>75</v>
      </c>
    </row>
    <row r="33" spans="1:15" ht="43.5" customHeight="1" x14ac:dyDescent="0.2">
      <c r="A33" s="11">
        <f t="shared" si="0"/>
        <v>16</v>
      </c>
      <c r="B33" s="157">
        <v>36</v>
      </c>
      <c r="C33" s="157" t="s">
        <v>165</v>
      </c>
      <c r="D33" s="144" t="s">
        <v>118</v>
      </c>
      <c r="E33" s="151" t="s">
        <v>79</v>
      </c>
      <c r="F33" s="143">
        <v>114</v>
      </c>
      <c r="G33" s="158" t="s">
        <v>482</v>
      </c>
      <c r="H33" s="148">
        <v>590.26</v>
      </c>
      <c r="I33" s="143">
        <v>30401</v>
      </c>
      <c r="J33" s="144" t="s">
        <v>23</v>
      </c>
      <c r="K33" s="148">
        <v>37.119999999999997</v>
      </c>
      <c r="L33" s="149" t="s">
        <v>276</v>
      </c>
      <c r="M33" s="149" t="s">
        <v>211</v>
      </c>
      <c r="N33" s="143" t="s">
        <v>46</v>
      </c>
      <c r="O33" s="143" t="s">
        <v>75</v>
      </c>
    </row>
    <row r="34" spans="1:15" ht="102" x14ac:dyDescent="0.2">
      <c r="A34" s="11">
        <f t="shared" si="0"/>
        <v>17</v>
      </c>
      <c r="B34" s="155" t="s">
        <v>149</v>
      </c>
      <c r="C34" s="157" t="s">
        <v>152</v>
      </c>
      <c r="D34" s="143" t="s">
        <v>375</v>
      </c>
      <c r="E34" s="144" t="s">
        <v>24</v>
      </c>
      <c r="F34" s="151">
        <f>IF(G34="тн",168,IF(G34="шт",796,IF(G34="кг",166,IF(G34="м2",55,IF(G34="м3",113,IF(G34="п.м.",18,IF(G34="секц",840,IF(G34="компл",839,0))))))))</f>
        <v>796</v>
      </c>
      <c r="G34" s="158" t="s">
        <v>11</v>
      </c>
      <c r="H34" s="148">
        <v>2</v>
      </c>
      <c r="I34" s="149" t="s">
        <v>74</v>
      </c>
      <c r="J34" s="143" t="s">
        <v>376</v>
      </c>
      <c r="K34" s="148">
        <v>220</v>
      </c>
      <c r="L34" s="149" t="s">
        <v>276</v>
      </c>
      <c r="M34" s="149" t="s">
        <v>211</v>
      </c>
      <c r="N34" s="143" t="s">
        <v>46</v>
      </c>
      <c r="O34" s="151" t="s">
        <v>75</v>
      </c>
    </row>
    <row r="35" spans="1:15" ht="53.25" customHeight="1" x14ac:dyDescent="0.2">
      <c r="A35" s="11">
        <f t="shared" si="0"/>
        <v>18</v>
      </c>
      <c r="B35" s="83" t="s">
        <v>168</v>
      </c>
      <c r="C35" s="42" t="s">
        <v>302</v>
      </c>
      <c r="D35" s="100" t="s">
        <v>407</v>
      </c>
      <c r="E35" s="52" t="s">
        <v>408</v>
      </c>
      <c r="F35" s="7">
        <f>IF(G35="тн",168,IF(G35="шт",796,IF(G35="кг",166,IF(G35="м2",55,IF(G35="м3",113,IF(G35="п.м.",18,IF(G35="секц",840,IF(G35="компл",839,0))))))))</f>
        <v>796</v>
      </c>
      <c r="G35" s="52" t="s">
        <v>11</v>
      </c>
      <c r="H35" s="3" t="s">
        <v>1</v>
      </c>
      <c r="I35" s="71">
        <v>30401</v>
      </c>
      <c r="J35" s="100" t="s">
        <v>23</v>
      </c>
      <c r="K35" s="3">
        <v>350</v>
      </c>
      <c r="L35" s="101" t="s">
        <v>276</v>
      </c>
      <c r="M35" s="101" t="s">
        <v>211</v>
      </c>
      <c r="N35" s="100" t="s">
        <v>10</v>
      </c>
      <c r="O35" s="2" t="s">
        <v>88</v>
      </c>
    </row>
    <row r="36" spans="1:15" ht="51" x14ac:dyDescent="0.2">
      <c r="A36" s="11">
        <f t="shared" si="0"/>
        <v>19</v>
      </c>
      <c r="B36" s="83" t="s">
        <v>169</v>
      </c>
      <c r="C36" s="83" t="s">
        <v>170</v>
      </c>
      <c r="D36" s="72" t="s">
        <v>310</v>
      </c>
      <c r="E36" s="72" t="s">
        <v>24</v>
      </c>
      <c r="F36" s="7">
        <v>796</v>
      </c>
      <c r="G36" s="100" t="s">
        <v>11</v>
      </c>
      <c r="H36" s="19" t="s">
        <v>8</v>
      </c>
      <c r="I36" s="71" t="s">
        <v>60</v>
      </c>
      <c r="J36" s="72" t="s">
        <v>23</v>
      </c>
      <c r="K36" s="3">
        <v>500</v>
      </c>
      <c r="L36" s="101" t="s">
        <v>276</v>
      </c>
      <c r="M36" s="101" t="s">
        <v>211</v>
      </c>
      <c r="N36" s="72" t="s">
        <v>46</v>
      </c>
      <c r="O36" s="100" t="s">
        <v>75</v>
      </c>
    </row>
    <row r="37" spans="1:15" ht="138.75" customHeight="1" x14ac:dyDescent="0.2">
      <c r="A37" s="11">
        <f t="shared" si="0"/>
        <v>20</v>
      </c>
      <c r="B37" s="157" t="s">
        <v>198</v>
      </c>
      <c r="C37" s="157" t="s">
        <v>199</v>
      </c>
      <c r="D37" s="143" t="s">
        <v>213</v>
      </c>
      <c r="E37" s="143" t="s">
        <v>30</v>
      </c>
      <c r="F37" s="145">
        <f>IF(G37="тн",168,IF(G37="шт",796,IF(G37="кг",166,IF(G37="м2",55,IF(G37="м3",113,IF(G37="п.м.",18,IF(G37="секц",840,IF(G37="компл",839,0))))))))</f>
        <v>796</v>
      </c>
      <c r="G37" s="159" t="s">
        <v>11</v>
      </c>
      <c r="H37" s="160">
        <v>1</v>
      </c>
      <c r="I37" s="149" t="s">
        <v>29</v>
      </c>
      <c r="J37" s="143" t="s">
        <v>47</v>
      </c>
      <c r="K37" s="148">
        <v>550.78</v>
      </c>
      <c r="L37" s="149" t="s">
        <v>276</v>
      </c>
      <c r="M37" s="149" t="s">
        <v>211</v>
      </c>
      <c r="N37" s="143" t="s">
        <v>46</v>
      </c>
      <c r="O37" s="143" t="s">
        <v>75</v>
      </c>
    </row>
    <row r="38" spans="1:15" ht="81.75" customHeight="1" x14ac:dyDescent="0.2">
      <c r="A38" s="11">
        <f t="shared" si="0"/>
        <v>21</v>
      </c>
      <c r="B38" s="155" t="s">
        <v>149</v>
      </c>
      <c r="C38" s="157" t="s">
        <v>152</v>
      </c>
      <c r="D38" s="143" t="s">
        <v>99</v>
      </c>
      <c r="E38" s="144" t="s">
        <v>24</v>
      </c>
      <c r="F38" s="151">
        <f>IF(G38="тн",168,IF(G38="шт",796,IF(G38="кг",166,IF(G38="м2",55,IF(G38="м3",113,IF(G38="п.м.",18,IF(G38="секц",840,IF(G38="компл",839,0))))))))</f>
        <v>796</v>
      </c>
      <c r="G38" s="158" t="s">
        <v>11</v>
      </c>
      <c r="H38" s="148">
        <v>10</v>
      </c>
      <c r="I38" s="149" t="s">
        <v>29</v>
      </c>
      <c r="J38" s="143" t="s">
        <v>47</v>
      </c>
      <c r="K38" s="148">
        <v>816</v>
      </c>
      <c r="L38" s="149" t="s">
        <v>276</v>
      </c>
      <c r="M38" s="149" t="s">
        <v>211</v>
      </c>
      <c r="N38" s="143" t="s">
        <v>46</v>
      </c>
      <c r="O38" s="151" t="s">
        <v>75</v>
      </c>
    </row>
    <row r="39" spans="1:15" ht="55.5" customHeight="1" x14ac:dyDescent="0.2">
      <c r="A39" s="11">
        <f t="shared" si="0"/>
        <v>22</v>
      </c>
      <c r="B39" s="83" t="s">
        <v>460</v>
      </c>
      <c r="C39" s="42" t="s">
        <v>460</v>
      </c>
      <c r="D39" s="52" t="s">
        <v>472</v>
      </c>
      <c r="E39" s="52" t="s">
        <v>24</v>
      </c>
      <c r="F39" s="7">
        <f>IF(G39="тн",168,IF(G39="шт",796,IF(G39="кг",166,IF(G39="м2",55,IF(G39="м3",113,IF(G39="п.м.",18,IF(G39="секц",840,IF(G39="компл",839,0))))))))</f>
        <v>796</v>
      </c>
      <c r="G39" s="52" t="s">
        <v>11</v>
      </c>
      <c r="H39" s="3" t="s">
        <v>1</v>
      </c>
      <c r="I39" s="101">
        <v>30401</v>
      </c>
      <c r="J39" s="51" t="s">
        <v>23</v>
      </c>
      <c r="K39" s="3">
        <v>850</v>
      </c>
      <c r="L39" s="101" t="s">
        <v>276</v>
      </c>
      <c r="M39" s="101" t="s">
        <v>211</v>
      </c>
      <c r="N39" s="51" t="s">
        <v>10</v>
      </c>
      <c r="O39" s="2" t="s">
        <v>88</v>
      </c>
    </row>
    <row r="40" spans="1:15" s="5" customFormat="1" ht="330" customHeight="1" x14ac:dyDescent="0.2">
      <c r="A40" s="11">
        <f t="shared" si="0"/>
        <v>23</v>
      </c>
      <c r="B40" s="83" t="s">
        <v>254</v>
      </c>
      <c r="C40" s="83" t="s">
        <v>255</v>
      </c>
      <c r="D40" s="64" t="s">
        <v>380</v>
      </c>
      <c r="E40" s="64" t="s">
        <v>379</v>
      </c>
      <c r="F40" s="7">
        <f>IF(G40="тн",168,IF(G40="шт",796,IF(G40="кг",166,IF(G40="м2",55,IF(G40="м3",113,IF(G40="п.м.",18,IF(G40="секц",840,IF(G40="компл",839,0))))))))</f>
        <v>796</v>
      </c>
      <c r="G40" s="100" t="s">
        <v>11</v>
      </c>
      <c r="H40" s="65">
        <v>5</v>
      </c>
      <c r="I40" s="101" t="s">
        <v>29</v>
      </c>
      <c r="J40" s="100" t="s">
        <v>47</v>
      </c>
      <c r="K40" s="113">
        <v>898.7</v>
      </c>
      <c r="L40" s="101" t="s">
        <v>276</v>
      </c>
      <c r="M40" s="101" t="s">
        <v>211</v>
      </c>
      <c r="N40" s="100" t="s">
        <v>10</v>
      </c>
      <c r="O40" s="2" t="s">
        <v>88</v>
      </c>
    </row>
    <row r="41" spans="1:15" s="5" customFormat="1" ht="73.5" customHeight="1" x14ac:dyDescent="0.2">
      <c r="A41" s="11">
        <f t="shared" si="0"/>
        <v>24</v>
      </c>
      <c r="B41" s="83" t="s">
        <v>257</v>
      </c>
      <c r="C41" s="83" t="s">
        <v>258</v>
      </c>
      <c r="D41" s="100" t="s">
        <v>217</v>
      </c>
      <c r="E41" s="100" t="s">
        <v>24</v>
      </c>
      <c r="F41" s="7">
        <v>796</v>
      </c>
      <c r="G41" s="100" t="s">
        <v>11</v>
      </c>
      <c r="H41" s="68" t="s">
        <v>8</v>
      </c>
      <c r="I41" s="6" t="s">
        <v>60</v>
      </c>
      <c r="J41" s="100" t="s">
        <v>23</v>
      </c>
      <c r="K41" s="57">
        <v>900</v>
      </c>
      <c r="L41" s="101" t="s">
        <v>276</v>
      </c>
      <c r="M41" s="101" t="s">
        <v>211</v>
      </c>
      <c r="N41" s="100" t="s">
        <v>46</v>
      </c>
      <c r="O41" s="100" t="s">
        <v>75</v>
      </c>
    </row>
    <row r="42" spans="1:15" s="5" customFormat="1" ht="52.5" customHeight="1" x14ac:dyDescent="0.2">
      <c r="A42" s="11">
        <f t="shared" si="0"/>
        <v>25</v>
      </c>
      <c r="B42" s="42" t="s">
        <v>492</v>
      </c>
      <c r="C42" s="83" t="s">
        <v>493</v>
      </c>
      <c r="D42" s="100" t="s">
        <v>491</v>
      </c>
      <c r="E42" s="100" t="s">
        <v>24</v>
      </c>
      <c r="F42" s="2">
        <f t="shared" ref="F42:F47" si="2">IF(G42="тн",168,IF(G42="шт",796,IF(G42="кг",166,IF(G42="м2",55,IF(G42="м3",113,IF(G42="п.м.",18,IF(G42="секц",840,IF(G42="компл",839,0))))))))</f>
        <v>168</v>
      </c>
      <c r="G42" s="2" t="s">
        <v>0</v>
      </c>
      <c r="H42" s="57">
        <v>90.92</v>
      </c>
      <c r="I42" s="101" t="s">
        <v>29</v>
      </c>
      <c r="J42" s="100" t="s">
        <v>47</v>
      </c>
      <c r="K42" s="57">
        <v>1000</v>
      </c>
      <c r="L42" s="101" t="s">
        <v>276</v>
      </c>
      <c r="M42" s="101" t="s">
        <v>324</v>
      </c>
      <c r="N42" s="100" t="s">
        <v>46</v>
      </c>
      <c r="O42" s="2" t="s">
        <v>75</v>
      </c>
    </row>
    <row r="43" spans="1:15" s="5" customFormat="1" ht="69.75" customHeight="1" x14ac:dyDescent="0.2">
      <c r="A43" s="11">
        <f t="shared" si="0"/>
        <v>26</v>
      </c>
      <c r="B43" s="83" t="s">
        <v>168</v>
      </c>
      <c r="C43" s="87" t="s">
        <v>302</v>
      </c>
      <c r="D43" s="100" t="s">
        <v>309</v>
      </c>
      <c r="E43" s="100" t="s">
        <v>89</v>
      </c>
      <c r="F43" s="7">
        <f t="shared" si="2"/>
        <v>796</v>
      </c>
      <c r="G43" s="100" t="s">
        <v>11</v>
      </c>
      <c r="H43" s="3" t="s">
        <v>1</v>
      </c>
      <c r="I43" s="101">
        <v>30401</v>
      </c>
      <c r="J43" s="100" t="s">
        <v>23</v>
      </c>
      <c r="K43" s="91">
        <v>1150</v>
      </c>
      <c r="L43" s="101" t="s">
        <v>276</v>
      </c>
      <c r="M43" s="60" t="s">
        <v>211</v>
      </c>
      <c r="N43" s="61" t="s">
        <v>10</v>
      </c>
      <c r="O43" s="2" t="s">
        <v>88</v>
      </c>
    </row>
    <row r="44" spans="1:15" ht="51" x14ac:dyDescent="0.2">
      <c r="A44" s="11">
        <f t="shared" si="0"/>
        <v>27</v>
      </c>
      <c r="B44" s="83" t="s">
        <v>168</v>
      </c>
      <c r="C44" s="87" t="s">
        <v>172</v>
      </c>
      <c r="D44" s="100" t="s">
        <v>216</v>
      </c>
      <c r="E44" s="100" t="s">
        <v>24</v>
      </c>
      <c r="F44" s="7">
        <f t="shared" si="2"/>
        <v>796</v>
      </c>
      <c r="G44" s="100" t="s">
        <v>11</v>
      </c>
      <c r="H44" s="3" t="s">
        <v>1</v>
      </c>
      <c r="I44" s="60">
        <v>30401</v>
      </c>
      <c r="J44" s="100" t="s">
        <v>23</v>
      </c>
      <c r="K44" s="57">
        <v>1200</v>
      </c>
      <c r="L44" s="101" t="s">
        <v>276</v>
      </c>
      <c r="M44" s="60" t="s">
        <v>211</v>
      </c>
      <c r="N44" s="61" t="s">
        <v>10</v>
      </c>
      <c r="O44" s="2" t="s">
        <v>88</v>
      </c>
    </row>
    <row r="45" spans="1:15" s="46" customFormat="1" ht="38.25" x14ac:dyDescent="0.2">
      <c r="A45" s="11">
        <f t="shared" si="0"/>
        <v>28</v>
      </c>
      <c r="B45" s="83" t="s">
        <v>168</v>
      </c>
      <c r="C45" s="42" t="s">
        <v>172</v>
      </c>
      <c r="D45" s="52" t="s">
        <v>185</v>
      </c>
      <c r="E45" s="52" t="s">
        <v>86</v>
      </c>
      <c r="F45" s="43">
        <f t="shared" si="2"/>
        <v>796</v>
      </c>
      <c r="G45" s="52" t="s">
        <v>11</v>
      </c>
      <c r="H45" s="57" t="s">
        <v>1</v>
      </c>
      <c r="I45" s="101">
        <v>30401</v>
      </c>
      <c r="J45" s="100" t="s">
        <v>23</v>
      </c>
      <c r="K45" s="3">
        <v>1500</v>
      </c>
      <c r="L45" s="8" t="s">
        <v>276</v>
      </c>
      <c r="M45" s="8" t="s">
        <v>211</v>
      </c>
      <c r="N45" s="51" t="s">
        <v>10</v>
      </c>
      <c r="O45" s="2" t="s">
        <v>88</v>
      </c>
    </row>
    <row r="46" spans="1:15" s="46" customFormat="1" ht="51" x14ac:dyDescent="0.2">
      <c r="A46" s="11">
        <f t="shared" si="0"/>
        <v>29</v>
      </c>
      <c r="B46" s="83" t="s">
        <v>168</v>
      </c>
      <c r="C46" s="42" t="s">
        <v>301</v>
      </c>
      <c r="D46" s="100" t="s">
        <v>406</v>
      </c>
      <c r="E46" s="100" t="s">
        <v>215</v>
      </c>
      <c r="F46" s="7">
        <f t="shared" si="2"/>
        <v>796</v>
      </c>
      <c r="G46" s="100" t="s">
        <v>11</v>
      </c>
      <c r="H46" s="3" t="s">
        <v>1</v>
      </c>
      <c r="I46" s="101">
        <v>30401</v>
      </c>
      <c r="J46" s="100" t="s">
        <v>23</v>
      </c>
      <c r="K46" s="3">
        <v>1700</v>
      </c>
      <c r="L46" s="8" t="s">
        <v>276</v>
      </c>
      <c r="M46" s="8" t="s">
        <v>211</v>
      </c>
      <c r="N46" s="51" t="s">
        <v>10</v>
      </c>
      <c r="O46" s="2" t="s">
        <v>88</v>
      </c>
    </row>
    <row r="47" spans="1:15" s="46" customFormat="1" ht="63.75" x14ac:dyDescent="0.2">
      <c r="A47" s="11">
        <f t="shared" si="0"/>
        <v>30</v>
      </c>
      <c r="B47" s="83" t="s">
        <v>188</v>
      </c>
      <c r="C47" s="42" t="s">
        <v>189</v>
      </c>
      <c r="D47" s="51" t="s">
        <v>187</v>
      </c>
      <c r="E47" s="51" t="s">
        <v>90</v>
      </c>
      <c r="F47" s="7">
        <f t="shared" si="2"/>
        <v>166</v>
      </c>
      <c r="G47" s="100" t="s">
        <v>71</v>
      </c>
      <c r="H47" s="3" t="s">
        <v>1</v>
      </c>
      <c r="I47" s="101">
        <v>30401</v>
      </c>
      <c r="J47" s="100" t="s">
        <v>23</v>
      </c>
      <c r="K47" s="3">
        <v>1800</v>
      </c>
      <c r="L47" s="8" t="s">
        <v>276</v>
      </c>
      <c r="M47" s="8" t="s">
        <v>211</v>
      </c>
      <c r="N47" s="51" t="s">
        <v>10</v>
      </c>
      <c r="O47" s="2" t="s">
        <v>88</v>
      </c>
    </row>
    <row r="48" spans="1:15" s="5" customFormat="1" ht="69" customHeight="1" x14ac:dyDescent="0.2">
      <c r="A48" s="11">
        <f t="shared" si="0"/>
        <v>31</v>
      </c>
      <c r="B48" s="83" t="s">
        <v>470</v>
      </c>
      <c r="C48" s="83" t="s">
        <v>471</v>
      </c>
      <c r="D48" s="100" t="s">
        <v>396</v>
      </c>
      <c r="E48" s="100" t="s">
        <v>24</v>
      </c>
      <c r="F48" s="7">
        <v>153</v>
      </c>
      <c r="G48" s="100" t="s">
        <v>84</v>
      </c>
      <c r="H48" s="3" t="s">
        <v>1</v>
      </c>
      <c r="I48" s="101" t="s">
        <v>307</v>
      </c>
      <c r="J48" s="100" t="s">
        <v>306</v>
      </c>
      <c r="K48" s="3">
        <v>2000</v>
      </c>
      <c r="L48" s="101" t="s">
        <v>276</v>
      </c>
      <c r="M48" s="101" t="s">
        <v>211</v>
      </c>
      <c r="N48" s="100" t="s">
        <v>10</v>
      </c>
      <c r="O48" s="2" t="s">
        <v>75</v>
      </c>
    </row>
    <row r="49" spans="1:16" s="46" customFormat="1" ht="94.5" customHeight="1" x14ac:dyDescent="0.2">
      <c r="A49" s="11">
        <f t="shared" si="0"/>
        <v>32</v>
      </c>
      <c r="B49" s="83" t="s">
        <v>124</v>
      </c>
      <c r="C49" s="83" t="s">
        <v>128</v>
      </c>
      <c r="D49" s="100" t="s">
        <v>348</v>
      </c>
      <c r="E49" s="100" t="s">
        <v>24</v>
      </c>
      <c r="F49" s="100">
        <f t="shared" ref="F49:F59" si="3">IF(G49="тн",168,IF(G49="шт",796,IF(G49="кг",166,IF(G49="м2",55,IF(G49="м3",113,IF(G49="п.м.",18,IF(G49="секц",840,IF(G49="компл",839,0))))))))</f>
        <v>168</v>
      </c>
      <c r="G49" s="100" t="s">
        <v>0</v>
      </c>
      <c r="H49" s="3">
        <v>200</v>
      </c>
      <c r="I49" s="101" t="s">
        <v>29</v>
      </c>
      <c r="J49" s="100" t="s">
        <v>350</v>
      </c>
      <c r="K49" s="3">
        <v>4000</v>
      </c>
      <c r="L49" s="101" t="s">
        <v>276</v>
      </c>
      <c r="M49" s="101" t="s">
        <v>211</v>
      </c>
      <c r="N49" s="100" t="s">
        <v>10</v>
      </c>
      <c r="O49" s="2" t="s">
        <v>75</v>
      </c>
    </row>
    <row r="50" spans="1:16" s="5" customFormat="1" ht="63" customHeight="1" x14ac:dyDescent="0.2">
      <c r="A50" s="11">
        <f t="shared" si="0"/>
        <v>33</v>
      </c>
      <c r="B50" s="83" t="s">
        <v>168</v>
      </c>
      <c r="C50" s="42" t="s">
        <v>172</v>
      </c>
      <c r="D50" s="100" t="s">
        <v>186</v>
      </c>
      <c r="E50" s="100" t="s">
        <v>87</v>
      </c>
      <c r="F50" s="7">
        <f t="shared" si="3"/>
        <v>796</v>
      </c>
      <c r="G50" s="100" t="s">
        <v>11</v>
      </c>
      <c r="H50" s="3" t="s">
        <v>1</v>
      </c>
      <c r="I50" s="47">
        <v>30401</v>
      </c>
      <c r="J50" s="100" t="s">
        <v>23</v>
      </c>
      <c r="K50" s="57">
        <v>4500</v>
      </c>
      <c r="L50" s="101" t="s">
        <v>276</v>
      </c>
      <c r="M50" s="101" t="s">
        <v>211</v>
      </c>
      <c r="N50" s="100" t="s">
        <v>10</v>
      </c>
      <c r="O50" s="2" t="s">
        <v>88</v>
      </c>
    </row>
    <row r="51" spans="1:16" ht="318.75" x14ac:dyDescent="0.2">
      <c r="A51" s="11">
        <f t="shared" si="0"/>
        <v>34</v>
      </c>
      <c r="B51" s="139" t="s">
        <v>254</v>
      </c>
      <c r="C51" s="139" t="s">
        <v>255</v>
      </c>
      <c r="D51" s="131" t="s">
        <v>378</v>
      </c>
      <c r="E51" s="131" t="s">
        <v>379</v>
      </c>
      <c r="F51" s="132">
        <f t="shared" si="3"/>
        <v>796</v>
      </c>
      <c r="G51" s="131" t="s">
        <v>11</v>
      </c>
      <c r="H51" s="161">
        <v>50</v>
      </c>
      <c r="I51" s="134" t="s">
        <v>29</v>
      </c>
      <c r="J51" s="131" t="s">
        <v>47</v>
      </c>
      <c r="K51" s="162">
        <v>4641.58</v>
      </c>
      <c r="L51" s="134" t="s">
        <v>276</v>
      </c>
      <c r="M51" s="134" t="s">
        <v>211</v>
      </c>
      <c r="N51" s="131" t="s">
        <v>10</v>
      </c>
      <c r="O51" s="141" t="s">
        <v>88</v>
      </c>
    </row>
    <row r="52" spans="1:16" ht="38.25" x14ac:dyDescent="0.2">
      <c r="A52" s="11">
        <f t="shared" si="0"/>
        <v>35</v>
      </c>
      <c r="B52" s="83" t="s">
        <v>437</v>
      </c>
      <c r="C52" s="83" t="s">
        <v>438</v>
      </c>
      <c r="D52" s="100" t="s">
        <v>357</v>
      </c>
      <c r="E52" s="100" t="s">
        <v>30</v>
      </c>
      <c r="F52" s="2">
        <f t="shared" si="3"/>
        <v>796</v>
      </c>
      <c r="G52" s="16" t="s">
        <v>11</v>
      </c>
      <c r="H52" s="14" t="s">
        <v>1</v>
      </c>
      <c r="I52" s="92" t="s">
        <v>29</v>
      </c>
      <c r="J52" s="100" t="s">
        <v>47</v>
      </c>
      <c r="K52" s="57">
        <v>4810</v>
      </c>
      <c r="L52" s="101" t="s">
        <v>276</v>
      </c>
      <c r="M52" s="50" t="s">
        <v>211</v>
      </c>
      <c r="N52" s="100" t="s">
        <v>10</v>
      </c>
      <c r="O52" s="2" t="s">
        <v>75</v>
      </c>
    </row>
    <row r="53" spans="1:16" ht="76.5" x14ac:dyDescent="0.2">
      <c r="A53" s="11">
        <f t="shared" si="0"/>
        <v>36</v>
      </c>
      <c r="B53" s="155" t="s">
        <v>517</v>
      </c>
      <c r="C53" s="157" t="s">
        <v>518</v>
      </c>
      <c r="D53" s="166" t="s">
        <v>519</v>
      </c>
      <c r="E53" s="143" t="s">
        <v>24</v>
      </c>
      <c r="F53" s="167">
        <f>IF(G53="тн",168,IF(G53="шт",796,IF(G53="кг",166,IF(G53="м2",55,IF(G53="м3",113,IF(G53="п.м.",18,IF(G53="секц",840,IF(G53="компл",839,0))))))))</f>
        <v>796</v>
      </c>
      <c r="G53" s="143" t="s">
        <v>11</v>
      </c>
      <c r="H53" s="143" t="s">
        <v>1</v>
      </c>
      <c r="I53" s="168" t="s">
        <v>522</v>
      </c>
      <c r="J53" s="143" t="s">
        <v>520</v>
      </c>
      <c r="K53" s="148">
        <v>304.25</v>
      </c>
      <c r="L53" s="149" t="s">
        <v>276</v>
      </c>
      <c r="M53" s="149" t="s">
        <v>308</v>
      </c>
      <c r="N53" s="143" t="s">
        <v>46</v>
      </c>
      <c r="O53" s="154" t="s">
        <v>75</v>
      </c>
      <c r="P53" s="164"/>
    </row>
    <row r="54" spans="1:16" ht="63.75" x14ac:dyDescent="0.2">
      <c r="A54" s="11">
        <f t="shared" si="0"/>
        <v>37</v>
      </c>
      <c r="B54" s="139" t="s">
        <v>146</v>
      </c>
      <c r="C54" s="139" t="s">
        <v>150</v>
      </c>
      <c r="D54" s="163" t="s">
        <v>523</v>
      </c>
      <c r="E54" s="131" t="s">
        <v>24</v>
      </c>
      <c r="F54" s="141">
        <f>IF(G54="тн",168,IF(G54="шт",796,IF(G54="кг",166,IF(G54="м2",55,IF(G54="м3",113,IF(G54="п.м.",18,IF(G54="секц",840,IF(G54="компл",839,0))))))))</f>
        <v>796</v>
      </c>
      <c r="G54" s="163" t="s">
        <v>11</v>
      </c>
      <c r="H54" s="165">
        <v>1</v>
      </c>
      <c r="I54" s="134" t="s">
        <v>27</v>
      </c>
      <c r="J54" s="131" t="s">
        <v>51</v>
      </c>
      <c r="K54" s="165">
        <v>427</v>
      </c>
      <c r="L54" s="134" t="s">
        <v>276</v>
      </c>
      <c r="M54" s="134" t="s">
        <v>276</v>
      </c>
      <c r="N54" s="131" t="s">
        <v>46</v>
      </c>
      <c r="O54" s="141" t="s">
        <v>75</v>
      </c>
      <c r="P54" s="164"/>
    </row>
    <row r="55" spans="1:16" ht="54" customHeight="1" x14ac:dyDescent="0.2">
      <c r="A55" s="11">
        <f t="shared" si="0"/>
        <v>38</v>
      </c>
      <c r="B55" s="157" t="s">
        <v>123</v>
      </c>
      <c r="C55" s="171" t="s">
        <v>277</v>
      </c>
      <c r="D55" s="143" t="s">
        <v>330</v>
      </c>
      <c r="E55" s="143" t="s">
        <v>24</v>
      </c>
      <c r="F55" s="174">
        <v>168</v>
      </c>
      <c r="G55" s="143" t="s">
        <v>0</v>
      </c>
      <c r="H55" s="148">
        <v>1517</v>
      </c>
      <c r="I55" s="175" t="s">
        <v>29</v>
      </c>
      <c r="J55" s="143" t="s">
        <v>47</v>
      </c>
      <c r="K55" s="176">
        <v>101578.32</v>
      </c>
      <c r="L55" s="149" t="s">
        <v>276</v>
      </c>
      <c r="M55" s="149" t="s">
        <v>324</v>
      </c>
      <c r="N55" s="143" t="s">
        <v>10</v>
      </c>
      <c r="O55" s="143" t="s">
        <v>75</v>
      </c>
    </row>
    <row r="56" spans="1:16" ht="75" customHeight="1" x14ac:dyDescent="0.2">
      <c r="A56" s="11">
        <f t="shared" si="0"/>
        <v>39</v>
      </c>
      <c r="B56" s="177" t="s">
        <v>173</v>
      </c>
      <c r="C56" s="177" t="s">
        <v>263</v>
      </c>
      <c r="D56" s="143" t="s">
        <v>526</v>
      </c>
      <c r="E56" s="143" t="s">
        <v>24</v>
      </c>
      <c r="F56" s="178">
        <v>796</v>
      </c>
      <c r="G56" s="159" t="s">
        <v>11</v>
      </c>
      <c r="H56" s="146">
        <v>9</v>
      </c>
      <c r="I56" s="149" t="s">
        <v>60</v>
      </c>
      <c r="J56" s="143" t="s">
        <v>23</v>
      </c>
      <c r="K56" s="176">
        <v>210</v>
      </c>
      <c r="L56" s="150">
        <v>43101</v>
      </c>
      <c r="M56" s="150">
        <v>43466</v>
      </c>
      <c r="N56" s="143" t="s">
        <v>10</v>
      </c>
      <c r="O56" s="151" t="s">
        <v>88</v>
      </c>
    </row>
    <row r="57" spans="1:16" ht="75" customHeight="1" x14ac:dyDescent="0.2">
      <c r="A57" s="11">
        <f t="shared" si="0"/>
        <v>40</v>
      </c>
      <c r="B57" s="155" t="s">
        <v>527</v>
      </c>
      <c r="C57" s="171" t="s">
        <v>528</v>
      </c>
      <c r="D57" s="143" t="s">
        <v>529</v>
      </c>
      <c r="E57" s="172" t="s">
        <v>24</v>
      </c>
      <c r="F57" s="151">
        <f t="shared" ref="F57" si="4">IF(G57="тн",168,IF(G57="шт",796,IF(G57="кг",166,IF(G57="м2",55,IF(G57="м3",113,IF(G57="п.м.",18,IF(G57="секц",840,IF(G57="компл",839,0))))))))</f>
        <v>796</v>
      </c>
      <c r="G57" s="151" t="s">
        <v>11</v>
      </c>
      <c r="H57" s="148">
        <v>21982</v>
      </c>
      <c r="I57" s="149" t="s">
        <v>29</v>
      </c>
      <c r="J57" s="143" t="s">
        <v>530</v>
      </c>
      <c r="K57" s="148">
        <v>204.21</v>
      </c>
      <c r="L57" s="149" t="s">
        <v>276</v>
      </c>
      <c r="M57" s="149" t="s">
        <v>220</v>
      </c>
      <c r="N57" s="143" t="s">
        <v>46</v>
      </c>
      <c r="O57" s="151" t="s">
        <v>75</v>
      </c>
    </row>
    <row r="58" spans="1:16" s="5" customFormat="1" ht="59.25" customHeight="1" x14ac:dyDescent="0.2">
      <c r="A58" s="11">
        <f t="shared" si="0"/>
        <v>41</v>
      </c>
      <c r="B58" s="42" t="s">
        <v>196</v>
      </c>
      <c r="C58" s="42" t="s">
        <v>197</v>
      </c>
      <c r="D58" s="100" t="s">
        <v>226</v>
      </c>
      <c r="E58" s="51" t="s">
        <v>24</v>
      </c>
      <c r="F58" s="7">
        <f t="shared" si="3"/>
        <v>796</v>
      </c>
      <c r="G58" s="100" t="s">
        <v>11</v>
      </c>
      <c r="H58" s="3" t="s">
        <v>1</v>
      </c>
      <c r="I58" s="101" t="s">
        <v>60</v>
      </c>
      <c r="J58" s="17" t="s">
        <v>23</v>
      </c>
      <c r="K58" s="57">
        <v>4000</v>
      </c>
      <c r="L58" s="101" t="s">
        <v>308</v>
      </c>
      <c r="M58" s="50" t="s">
        <v>220</v>
      </c>
      <c r="N58" s="51" t="s">
        <v>151</v>
      </c>
      <c r="O58" s="15" t="s">
        <v>88</v>
      </c>
    </row>
    <row r="59" spans="1:16" ht="38.25" x14ac:dyDescent="0.2">
      <c r="A59" s="11">
        <f t="shared" si="0"/>
        <v>42</v>
      </c>
      <c r="B59" s="83" t="s">
        <v>123</v>
      </c>
      <c r="C59" s="83" t="s">
        <v>236</v>
      </c>
      <c r="D59" s="51" t="s">
        <v>115</v>
      </c>
      <c r="E59" s="51" t="s">
        <v>469</v>
      </c>
      <c r="F59" s="100">
        <f t="shared" si="3"/>
        <v>168</v>
      </c>
      <c r="G59" s="100" t="s">
        <v>0</v>
      </c>
      <c r="H59" s="3">
        <v>1.8</v>
      </c>
      <c r="I59" s="12" t="s">
        <v>60</v>
      </c>
      <c r="J59" s="100" t="s">
        <v>23</v>
      </c>
      <c r="K59" s="3">
        <v>107.41</v>
      </c>
      <c r="L59" s="8" t="s">
        <v>308</v>
      </c>
      <c r="M59" s="8" t="s">
        <v>220</v>
      </c>
      <c r="N59" s="100" t="s">
        <v>151</v>
      </c>
      <c r="O59" s="2" t="s">
        <v>88</v>
      </c>
    </row>
    <row r="60" spans="1:16" s="5" customFormat="1" ht="63.75" customHeight="1" x14ac:dyDescent="0.2">
      <c r="A60" s="11">
        <f t="shared" si="0"/>
        <v>43</v>
      </c>
      <c r="B60" s="83" t="s">
        <v>454</v>
      </c>
      <c r="C60" s="42" t="s">
        <v>455</v>
      </c>
      <c r="D60" s="100" t="s">
        <v>389</v>
      </c>
      <c r="E60" s="95" t="s">
        <v>24</v>
      </c>
      <c r="F60" s="7">
        <v>796</v>
      </c>
      <c r="G60" s="100" t="s">
        <v>94</v>
      </c>
      <c r="H60" s="19">
        <v>1</v>
      </c>
      <c r="I60" s="101" t="s">
        <v>29</v>
      </c>
      <c r="J60" s="95" t="s">
        <v>393</v>
      </c>
      <c r="K60" s="41">
        <v>150</v>
      </c>
      <c r="L60" s="101" t="s">
        <v>308</v>
      </c>
      <c r="M60" s="94" t="s">
        <v>220</v>
      </c>
      <c r="N60" s="95" t="s">
        <v>151</v>
      </c>
      <c r="O60" s="2" t="s">
        <v>88</v>
      </c>
    </row>
    <row r="61" spans="1:16" s="5" customFormat="1" ht="120.75" customHeight="1" x14ac:dyDescent="0.2">
      <c r="A61" s="11">
        <f t="shared" si="0"/>
        <v>44</v>
      </c>
      <c r="B61" s="42" t="s">
        <v>134</v>
      </c>
      <c r="C61" s="83" t="s">
        <v>135</v>
      </c>
      <c r="D61" s="16" t="s">
        <v>219</v>
      </c>
      <c r="E61" s="100" t="s">
        <v>101</v>
      </c>
      <c r="F61" s="16">
        <f>IF(G61="тн",168,IF(G61="шт",796,IF(G61="кг",166,IF(G61="м2",55,IF(G61="м3",113,IF(G61="п.м.",18,IF(G61="секц",840,IF(G61="компл",839,0))))))))</f>
        <v>796</v>
      </c>
      <c r="G61" s="16" t="s">
        <v>11</v>
      </c>
      <c r="H61" s="16">
        <v>30</v>
      </c>
      <c r="I61" s="12" t="s">
        <v>307</v>
      </c>
      <c r="J61" s="17" t="s">
        <v>306</v>
      </c>
      <c r="K61" s="3">
        <v>270</v>
      </c>
      <c r="L61" s="101" t="s">
        <v>308</v>
      </c>
      <c r="M61" s="101" t="s">
        <v>220</v>
      </c>
      <c r="N61" s="100" t="s">
        <v>151</v>
      </c>
      <c r="O61" s="15" t="s">
        <v>88</v>
      </c>
    </row>
    <row r="62" spans="1:16" s="5" customFormat="1" ht="66" customHeight="1" x14ac:dyDescent="0.2">
      <c r="A62" s="11">
        <f t="shared" si="0"/>
        <v>45</v>
      </c>
      <c r="B62" s="83" t="s">
        <v>166</v>
      </c>
      <c r="C62" s="83" t="s">
        <v>167</v>
      </c>
      <c r="D62" s="100" t="s">
        <v>403</v>
      </c>
      <c r="E62" s="100" t="s">
        <v>24</v>
      </c>
      <c r="F62" s="7">
        <v>112</v>
      </c>
      <c r="G62" s="100" t="s">
        <v>83</v>
      </c>
      <c r="H62" s="3">
        <v>8300</v>
      </c>
      <c r="I62" s="101" t="s">
        <v>29</v>
      </c>
      <c r="J62" s="100" t="s">
        <v>401</v>
      </c>
      <c r="K62" s="3">
        <v>376</v>
      </c>
      <c r="L62" s="101" t="s">
        <v>308</v>
      </c>
      <c r="M62" s="101" t="s">
        <v>233</v>
      </c>
      <c r="N62" s="100" t="s">
        <v>10</v>
      </c>
      <c r="O62" s="2" t="s">
        <v>75</v>
      </c>
    </row>
    <row r="63" spans="1:16" ht="120.75" customHeight="1" x14ac:dyDescent="0.2">
      <c r="A63" s="11">
        <f t="shared" si="0"/>
        <v>46</v>
      </c>
      <c r="B63" s="42" t="s">
        <v>149</v>
      </c>
      <c r="C63" s="83" t="s">
        <v>152</v>
      </c>
      <c r="D63" s="107" t="s">
        <v>377</v>
      </c>
      <c r="E63" s="100" t="s">
        <v>24</v>
      </c>
      <c r="F63" s="2">
        <f t="shared" ref="F63:F69" si="5">IF(G63="тн",168,IF(G63="шт",796,IF(G63="кг",166,IF(G63="м2",55,IF(G63="м3",113,IF(G63="п.м.",18,IF(G63="секц",840,IF(G63="компл",839,0))))))))</f>
        <v>796</v>
      </c>
      <c r="G63" s="40" t="s">
        <v>11</v>
      </c>
      <c r="H63" s="3">
        <v>2</v>
      </c>
      <c r="I63" s="101" t="s">
        <v>29</v>
      </c>
      <c r="J63" s="100" t="s">
        <v>47</v>
      </c>
      <c r="K63" s="3">
        <v>413</v>
      </c>
      <c r="L63" s="101" t="s">
        <v>308</v>
      </c>
      <c r="M63" s="54" t="s">
        <v>278</v>
      </c>
      <c r="N63" s="55" t="s">
        <v>10</v>
      </c>
      <c r="O63" s="2" t="s">
        <v>75</v>
      </c>
    </row>
    <row r="64" spans="1:16" s="5" customFormat="1" ht="80.25" customHeight="1" x14ac:dyDescent="0.2">
      <c r="A64" s="11">
        <f t="shared" si="0"/>
        <v>47</v>
      </c>
      <c r="B64" s="83" t="s">
        <v>480</v>
      </c>
      <c r="C64" s="84" t="s">
        <v>331</v>
      </c>
      <c r="D64" s="16" t="s">
        <v>481</v>
      </c>
      <c r="E64" s="100" t="s">
        <v>24</v>
      </c>
      <c r="F64" s="2">
        <f t="shared" si="5"/>
        <v>796</v>
      </c>
      <c r="G64" s="16" t="s">
        <v>11</v>
      </c>
      <c r="H64" s="3">
        <v>1</v>
      </c>
      <c r="I64" s="101">
        <v>30127912</v>
      </c>
      <c r="J64" s="37" t="s">
        <v>312</v>
      </c>
      <c r="K64" s="3">
        <v>457.98</v>
      </c>
      <c r="L64" s="101" t="s">
        <v>308</v>
      </c>
      <c r="M64" s="101" t="s">
        <v>233</v>
      </c>
      <c r="N64" s="22" t="s">
        <v>10</v>
      </c>
      <c r="O64" s="10" t="s">
        <v>75</v>
      </c>
    </row>
    <row r="65" spans="1:15" s="5" customFormat="1" ht="90" customHeight="1" x14ac:dyDescent="0.2">
      <c r="A65" s="11">
        <f t="shared" si="0"/>
        <v>48</v>
      </c>
      <c r="B65" s="88" t="s">
        <v>160</v>
      </c>
      <c r="C65" s="122" t="s">
        <v>159</v>
      </c>
      <c r="D65" s="64" t="s">
        <v>383</v>
      </c>
      <c r="E65" s="100" t="s">
        <v>30</v>
      </c>
      <c r="F65" s="23">
        <f t="shared" si="5"/>
        <v>796</v>
      </c>
      <c r="G65" s="100" t="s">
        <v>11</v>
      </c>
      <c r="H65" s="100" t="s">
        <v>1</v>
      </c>
      <c r="I65" s="60">
        <v>30401</v>
      </c>
      <c r="J65" s="100" t="s">
        <v>23</v>
      </c>
      <c r="K65" s="3">
        <v>766.44</v>
      </c>
      <c r="L65" s="142">
        <v>6607</v>
      </c>
      <c r="M65" s="142">
        <v>6696</v>
      </c>
      <c r="N65" s="61" t="s">
        <v>151</v>
      </c>
      <c r="O65" s="100" t="s">
        <v>88</v>
      </c>
    </row>
    <row r="66" spans="1:15" s="5" customFormat="1" ht="47.25" customHeight="1" x14ac:dyDescent="0.2">
      <c r="A66" s="11">
        <f t="shared" si="0"/>
        <v>49</v>
      </c>
      <c r="B66" s="83" t="s">
        <v>123</v>
      </c>
      <c r="C66" s="84" t="s">
        <v>236</v>
      </c>
      <c r="D66" s="100" t="s">
        <v>473</v>
      </c>
      <c r="E66" s="61" t="s">
        <v>474</v>
      </c>
      <c r="F66" s="39">
        <f t="shared" si="5"/>
        <v>168</v>
      </c>
      <c r="G66" s="100" t="s">
        <v>0</v>
      </c>
      <c r="H66" s="3">
        <v>4.32</v>
      </c>
      <c r="I66" s="12" t="s">
        <v>60</v>
      </c>
      <c r="J66" s="93" t="s">
        <v>23</v>
      </c>
      <c r="K66" s="3">
        <v>799.2</v>
      </c>
      <c r="L66" s="101" t="s">
        <v>308</v>
      </c>
      <c r="M66" s="60" t="s">
        <v>220</v>
      </c>
      <c r="N66" s="61" t="s">
        <v>151</v>
      </c>
      <c r="O66" s="2" t="s">
        <v>88</v>
      </c>
    </row>
    <row r="67" spans="1:15" s="5" customFormat="1" ht="58.5" customHeight="1" x14ac:dyDescent="0.2">
      <c r="A67" s="11">
        <f t="shared" si="0"/>
        <v>50</v>
      </c>
      <c r="B67" s="83" t="s">
        <v>123</v>
      </c>
      <c r="C67" s="84" t="s">
        <v>236</v>
      </c>
      <c r="D67" s="100" t="s">
        <v>296</v>
      </c>
      <c r="E67" s="100" t="s">
        <v>297</v>
      </c>
      <c r="F67" s="39">
        <f t="shared" si="5"/>
        <v>168</v>
      </c>
      <c r="G67" s="100" t="s">
        <v>0</v>
      </c>
      <c r="H67" s="3">
        <v>5.22</v>
      </c>
      <c r="I67" s="101" t="s">
        <v>60</v>
      </c>
      <c r="J67" s="100" t="s">
        <v>23</v>
      </c>
      <c r="K67" s="3">
        <v>1000.74</v>
      </c>
      <c r="L67" s="101" t="s">
        <v>308</v>
      </c>
      <c r="M67" s="101" t="s">
        <v>220</v>
      </c>
      <c r="N67" s="100" t="s">
        <v>151</v>
      </c>
      <c r="O67" s="2" t="s">
        <v>88</v>
      </c>
    </row>
    <row r="68" spans="1:15" ht="38.25" x14ac:dyDescent="0.2">
      <c r="A68" s="11">
        <f t="shared" si="0"/>
        <v>51</v>
      </c>
      <c r="B68" s="83" t="s">
        <v>123</v>
      </c>
      <c r="C68" s="83" t="s">
        <v>236</v>
      </c>
      <c r="D68" s="100" t="s">
        <v>294</v>
      </c>
      <c r="E68" s="55" t="s">
        <v>295</v>
      </c>
      <c r="F68" s="100">
        <f t="shared" si="5"/>
        <v>168</v>
      </c>
      <c r="G68" s="100" t="s">
        <v>0</v>
      </c>
      <c r="H68" s="3">
        <v>10.8</v>
      </c>
      <c r="I68" s="12" t="s">
        <v>307</v>
      </c>
      <c r="J68" s="17" t="s">
        <v>306</v>
      </c>
      <c r="K68" s="3">
        <v>1269.1500000000001</v>
      </c>
      <c r="L68" s="101" t="s">
        <v>308</v>
      </c>
      <c r="M68" s="54" t="s">
        <v>220</v>
      </c>
      <c r="N68" s="100" t="s">
        <v>151</v>
      </c>
      <c r="O68" s="2" t="s">
        <v>88</v>
      </c>
    </row>
    <row r="69" spans="1:15" ht="49.5" customHeight="1" x14ac:dyDescent="0.2">
      <c r="A69" s="11">
        <f t="shared" si="0"/>
        <v>52</v>
      </c>
      <c r="B69" s="42" t="s">
        <v>239</v>
      </c>
      <c r="C69" s="42" t="s">
        <v>138</v>
      </c>
      <c r="D69" s="100" t="s">
        <v>207</v>
      </c>
      <c r="E69" s="100" t="s">
        <v>24</v>
      </c>
      <c r="F69" s="7">
        <f t="shared" si="5"/>
        <v>796</v>
      </c>
      <c r="G69" s="2" t="s">
        <v>11</v>
      </c>
      <c r="H69" s="3" t="s">
        <v>1</v>
      </c>
      <c r="I69" s="12" t="s">
        <v>60</v>
      </c>
      <c r="J69" s="17" t="s">
        <v>23</v>
      </c>
      <c r="K69" s="3">
        <v>1500</v>
      </c>
      <c r="L69" s="101" t="s">
        <v>308</v>
      </c>
      <c r="M69" s="101" t="s">
        <v>278</v>
      </c>
      <c r="N69" s="100" t="s">
        <v>151</v>
      </c>
      <c r="O69" s="100" t="s">
        <v>88</v>
      </c>
    </row>
    <row r="70" spans="1:15" ht="75.599999999999994" customHeight="1" x14ac:dyDescent="0.2">
      <c r="A70" s="11">
        <f t="shared" si="0"/>
        <v>53</v>
      </c>
      <c r="B70" s="83" t="s">
        <v>369</v>
      </c>
      <c r="C70" s="83" t="s">
        <v>370</v>
      </c>
      <c r="D70" s="100" t="s">
        <v>368</v>
      </c>
      <c r="E70" s="55" t="s">
        <v>30</v>
      </c>
      <c r="F70" s="2">
        <v>796</v>
      </c>
      <c r="G70" s="100" t="s">
        <v>0</v>
      </c>
      <c r="H70" s="14" t="s">
        <v>1</v>
      </c>
      <c r="I70" s="101" t="s">
        <v>483</v>
      </c>
      <c r="J70" s="55" t="s">
        <v>306</v>
      </c>
      <c r="K70" s="3">
        <v>1534</v>
      </c>
      <c r="L70" s="101" t="s">
        <v>308</v>
      </c>
      <c r="M70" s="54" t="s">
        <v>220</v>
      </c>
      <c r="N70" s="55" t="s">
        <v>151</v>
      </c>
      <c r="O70" s="2" t="s">
        <v>88</v>
      </c>
    </row>
    <row r="71" spans="1:15" s="5" customFormat="1" ht="61.5" customHeight="1" x14ac:dyDescent="0.2">
      <c r="A71" s="11">
        <f t="shared" si="0"/>
        <v>54</v>
      </c>
      <c r="B71" s="88" t="s">
        <v>160</v>
      </c>
      <c r="C71" s="86" t="s">
        <v>159</v>
      </c>
      <c r="D71" s="100" t="s">
        <v>98</v>
      </c>
      <c r="E71" s="55" t="s">
        <v>30</v>
      </c>
      <c r="F71" s="7">
        <f t="shared" ref="F71:F82" si="6">IF(G71="тн",168,IF(G71="шт",796,IF(G71="кг",166,IF(G71="м2",55,IF(G71="м3",113,IF(G71="п.м.",18,IF(G71="секц",840,IF(G71="компл",839,0))))))))</f>
        <v>796</v>
      </c>
      <c r="G71" s="100" t="s">
        <v>11</v>
      </c>
      <c r="H71" s="100" t="s">
        <v>1</v>
      </c>
      <c r="I71" s="54">
        <v>30401</v>
      </c>
      <c r="J71" s="55" t="s">
        <v>23</v>
      </c>
      <c r="K71" s="3">
        <v>1567.5</v>
      </c>
      <c r="L71" s="101" t="s">
        <v>308</v>
      </c>
      <c r="M71" s="54" t="s">
        <v>220</v>
      </c>
      <c r="N71" s="55" t="s">
        <v>151</v>
      </c>
      <c r="O71" s="100" t="s">
        <v>88</v>
      </c>
    </row>
    <row r="72" spans="1:15" s="5" customFormat="1" ht="42.75" customHeight="1" x14ac:dyDescent="0.2">
      <c r="A72" s="11">
        <f t="shared" si="0"/>
        <v>55</v>
      </c>
      <c r="B72" s="83" t="s">
        <v>123</v>
      </c>
      <c r="C72" s="83" t="s">
        <v>236</v>
      </c>
      <c r="D72" s="100" t="s">
        <v>294</v>
      </c>
      <c r="E72" s="100" t="s">
        <v>475</v>
      </c>
      <c r="F72" s="100">
        <f t="shared" si="6"/>
        <v>168</v>
      </c>
      <c r="G72" s="100" t="s">
        <v>0</v>
      </c>
      <c r="H72" s="3">
        <v>7.74</v>
      </c>
      <c r="I72" s="12" t="s">
        <v>307</v>
      </c>
      <c r="J72" s="17" t="s">
        <v>306</v>
      </c>
      <c r="K72" s="3">
        <v>1609.92</v>
      </c>
      <c r="L72" s="101" t="s">
        <v>308</v>
      </c>
      <c r="M72" s="54" t="s">
        <v>220</v>
      </c>
      <c r="N72" s="55" t="s">
        <v>151</v>
      </c>
      <c r="O72" s="2" t="s">
        <v>88</v>
      </c>
    </row>
    <row r="73" spans="1:15" s="5" customFormat="1" ht="79.5" customHeight="1" x14ac:dyDescent="0.2">
      <c r="A73" s="11">
        <f t="shared" si="0"/>
        <v>56</v>
      </c>
      <c r="B73" s="83" t="s">
        <v>156</v>
      </c>
      <c r="C73" s="83" t="s">
        <v>253</v>
      </c>
      <c r="D73" s="100" t="s">
        <v>495</v>
      </c>
      <c r="E73" s="100" t="s">
        <v>24</v>
      </c>
      <c r="F73" s="2">
        <f t="shared" si="6"/>
        <v>796</v>
      </c>
      <c r="G73" s="2" t="s">
        <v>11</v>
      </c>
      <c r="H73" s="3">
        <v>1</v>
      </c>
      <c r="I73" s="2">
        <v>30127922</v>
      </c>
      <c r="J73" s="100" t="s">
        <v>64</v>
      </c>
      <c r="K73" s="3">
        <v>1770</v>
      </c>
      <c r="L73" s="101" t="s">
        <v>308</v>
      </c>
      <c r="M73" s="101" t="s">
        <v>233</v>
      </c>
      <c r="N73" s="100" t="s">
        <v>10</v>
      </c>
      <c r="O73" s="2" t="s">
        <v>75</v>
      </c>
    </row>
    <row r="74" spans="1:15" ht="83.25" customHeight="1" x14ac:dyDescent="0.2">
      <c r="A74" s="11">
        <f t="shared" si="0"/>
        <v>57</v>
      </c>
      <c r="B74" s="83" t="s">
        <v>132</v>
      </c>
      <c r="C74" s="83" t="s">
        <v>133</v>
      </c>
      <c r="D74" s="16" t="s">
        <v>100</v>
      </c>
      <c r="E74" s="55" t="s">
        <v>24</v>
      </c>
      <c r="F74" s="16">
        <f t="shared" si="6"/>
        <v>796</v>
      </c>
      <c r="G74" s="16" t="s">
        <v>11</v>
      </c>
      <c r="H74" s="16" t="s">
        <v>1</v>
      </c>
      <c r="I74" s="101" t="s">
        <v>307</v>
      </c>
      <c r="J74" s="17" t="s">
        <v>306</v>
      </c>
      <c r="K74" s="3">
        <v>3218</v>
      </c>
      <c r="L74" s="101" t="s">
        <v>308</v>
      </c>
      <c r="M74" s="60" t="s">
        <v>220</v>
      </c>
      <c r="N74" s="55" t="s">
        <v>151</v>
      </c>
      <c r="O74" s="115" t="s">
        <v>88</v>
      </c>
    </row>
    <row r="75" spans="1:15" ht="103.5" customHeight="1" x14ac:dyDescent="0.2">
      <c r="A75" s="11">
        <f t="shared" si="0"/>
        <v>58</v>
      </c>
      <c r="B75" s="83" t="s">
        <v>161</v>
      </c>
      <c r="C75" s="123" t="s">
        <v>201</v>
      </c>
      <c r="D75" s="66" t="s">
        <v>385</v>
      </c>
      <c r="E75" s="39" t="s">
        <v>386</v>
      </c>
      <c r="F75" s="7">
        <f t="shared" si="6"/>
        <v>796</v>
      </c>
      <c r="G75" s="100" t="s">
        <v>11</v>
      </c>
      <c r="H75" s="67" t="s">
        <v>1</v>
      </c>
      <c r="I75" s="101" t="s">
        <v>60</v>
      </c>
      <c r="J75" s="96" t="s">
        <v>23</v>
      </c>
      <c r="K75" s="3">
        <v>3571.7</v>
      </c>
      <c r="L75" s="101" t="s">
        <v>308</v>
      </c>
      <c r="M75" s="97" t="s">
        <v>220</v>
      </c>
      <c r="N75" s="96" t="s">
        <v>10</v>
      </c>
      <c r="O75" s="2" t="s">
        <v>88</v>
      </c>
    </row>
    <row r="76" spans="1:15" s="5" customFormat="1" ht="170.25" customHeight="1" x14ac:dyDescent="0.2">
      <c r="A76" s="11">
        <f t="shared" si="0"/>
        <v>59</v>
      </c>
      <c r="B76" s="83" t="s">
        <v>156</v>
      </c>
      <c r="C76" s="83" t="s">
        <v>253</v>
      </c>
      <c r="D76" s="64" t="s">
        <v>381</v>
      </c>
      <c r="E76" s="104" t="s">
        <v>382</v>
      </c>
      <c r="F76" s="43">
        <f t="shared" si="6"/>
        <v>796</v>
      </c>
      <c r="G76" s="52" t="s">
        <v>11</v>
      </c>
      <c r="H76" s="110">
        <v>11</v>
      </c>
      <c r="I76" s="101" t="s">
        <v>29</v>
      </c>
      <c r="J76" s="100" t="s">
        <v>47</v>
      </c>
      <c r="K76" s="113">
        <v>4602.68</v>
      </c>
      <c r="L76" s="101" t="s">
        <v>308</v>
      </c>
      <c r="M76" s="101" t="s">
        <v>278</v>
      </c>
      <c r="N76" s="100" t="s">
        <v>10</v>
      </c>
      <c r="O76" s="2" t="s">
        <v>88</v>
      </c>
    </row>
    <row r="77" spans="1:15" s="5" customFormat="1" ht="69.75" customHeight="1" x14ac:dyDescent="0.2">
      <c r="A77" s="11">
        <f t="shared" si="0"/>
        <v>60</v>
      </c>
      <c r="B77" s="42" t="s">
        <v>510</v>
      </c>
      <c r="C77" s="42" t="s">
        <v>510</v>
      </c>
      <c r="D77" s="100" t="s">
        <v>511</v>
      </c>
      <c r="E77" s="100" t="s">
        <v>386</v>
      </c>
      <c r="F77" s="7">
        <f t="shared" si="6"/>
        <v>796</v>
      </c>
      <c r="G77" s="100" t="s">
        <v>11</v>
      </c>
      <c r="H77" s="67" t="s">
        <v>1</v>
      </c>
      <c r="I77" s="101" t="s">
        <v>60</v>
      </c>
      <c r="J77" s="100" t="s">
        <v>23</v>
      </c>
      <c r="K77" s="3">
        <v>2631.63</v>
      </c>
      <c r="L77" s="101" t="s">
        <v>308</v>
      </c>
      <c r="M77" s="92" t="s">
        <v>220</v>
      </c>
      <c r="N77" s="61" t="s">
        <v>10</v>
      </c>
      <c r="O77" s="11" t="s">
        <v>88</v>
      </c>
    </row>
    <row r="78" spans="1:15" s="5" customFormat="1" ht="69.75" customHeight="1" x14ac:dyDescent="0.2">
      <c r="A78" s="11">
        <f t="shared" si="0"/>
        <v>61</v>
      </c>
      <c r="B78" s="83" t="s">
        <v>512</v>
      </c>
      <c r="C78" s="85" t="s">
        <v>512</v>
      </c>
      <c r="D78" s="100" t="s">
        <v>513</v>
      </c>
      <c r="E78" s="100" t="s">
        <v>386</v>
      </c>
      <c r="F78" s="7">
        <f t="shared" si="6"/>
        <v>796</v>
      </c>
      <c r="G78" s="100" t="s">
        <v>11</v>
      </c>
      <c r="H78" s="67" t="s">
        <v>1</v>
      </c>
      <c r="I78" s="101" t="s">
        <v>60</v>
      </c>
      <c r="J78" s="100" t="s">
        <v>23</v>
      </c>
      <c r="K78" s="3">
        <v>809.11</v>
      </c>
      <c r="L78" s="101" t="s">
        <v>308</v>
      </c>
      <c r="M78" s="101" t="s">
        <v>220</v>
      </c>
      <c r="N78" s="100" t="s">
        <v>10</v>
      </c>
      <c r="O78" s="11" t="s">
        <v>88</v>
      </c>
    </row>
    <row r="79" spans="1:15" s="5" customFormat="1" ht="69.75" customHeight="1" x14ac:dyDescent="0.2">
      <c r="A79" s="11">
        <f t="shared" si="0"/>
        <v>62</v>
      </c>
      <c r="B79" s="83" t="s">
        <v>514</v>
      </c>
      <c r="C79" s="85" t="s">
        <v>515</v>
      </c>
      <c r="D79" s="100" t="s">
        <v>516</v>
      </c>
      <c r="E79" s="100" t="s">
        <v>386</v>
      </c>
      <c r="F79" s="7">
        <f t="shared" si="6"/>
        <v>796</v>
      </c>
      <c r="G79" s="100" t="s">
        <v>11</v>
      </c>
      <c r="H79" s="67" t="s">
        <v>1</v>
      </c>
      <c r="I79" s="101" t="s">
        <v>60</v>
      </c>
      <c r="J79" s="100" t="s">
        <v>23</v>
      </c>
      <c r="K79" s="3">
        <v>1624.22</v>
      </c>
      <c r="L79" s="101" t="s">
        <v>308</v>
      </c>
      <c r="M79" s="101" t="s">
        <v>220</v>
      </c>
      <c r="N79" s="100" t="s">
        <v>10</v>
      </c>
      <c r="O79" s="11" t="s">
        <v>88</v>
      </c>
    </row>
    <row r="80" spans="1:15" ht="60.75" customHeight="1" x14ac:dyDescent="0.2">
      <c r="A80" s="11">
        <f t="shared" si="0"/>
        <v>63</v>
      </c>
      <c r="B80" s="42" t="s">
        <v>240</v>
      </c>
      <c r="C80" s="42" t="s">
        <v>138</v>
      </c>
      <c r="D80" s="100" t="s">
        <v>208</v>
      </c>
      <c r="E80" s="100" t="s">
        <v>24</v>
      </c>
      <c r="F80" s="7">
        <f t="shared" si="6"/>
        <v>796</v>
      </c>
      <c r="G80" s="2" t="s">
        <v>11</v>
      </c>
      <c r="H80" s="3" t="s">
        <v>1</v>
      </c>
      <c r="I80" s="12" t="s">
        <v>60</v>
      </c>
      <c r="J80" s="17" t="s">
        <v>23</v>
      </c>
      <c r="K80" s="3">
        <v>6500</v>
      </c>
      <c r="L80" s="101" t="s">
        <v>308</v>
      </c>
      <c r="M80" s="54" t="s">
        <v>278</v>
      </c>
      <c r="N80" s="55" t="s">
        <v>151</v>
      </c>
      <c r="O80" s="100" t="s">
        <v>88</v>
      </c>
    </row>
    <row r="81" spans="1:15" ht="51" customHeight="1" x14ac:dyDescent="0.2">
      <c r="A81" s="11">
        <f t="shared" si="0"/>
        <v>64</v>
      </c>
      <c r="B81" s="83" t="s">
        <v>161</v>
      </c>
      <c r="C81" s="85" t="s">
        <v>201</v>
      </c>
      <c r="D81" s="66" t="s">
        <v>387</v>
      </c>
      <c r="E81" s="100" t="s">
        <v>386</v>
      </c>
      <c r="F81" s="7">
        <f t="shared" si="6"/>
        <v>796</v>
      </c>
      <c r="G81" s="100" t="s">
        <v>11</v>
      </c>
      <c r="H81" s="67" t="s">
        <v>1</v>
      </c>
      <c r="I81" s="101" t="s">
        <v>60</v>
      </c>
      <c r="J81" s="100" t="s">
        <v>23</v>
      </c>
      <c r="K81" s="3">
        <v>7050</v>
      </c>
      <c r="L81" s="101" t="s">
        <v>308</v>
      </c>
      <c r="M81" s="54" t="s">
        <v>220</v>
      </c>
      <c r="N81" s="55" t="s">
        <v>10</v>
      </c>
      <c r="O81" s="2" t="s">
        <v>88</v>
      </c>
    </row>
    <row r="82" spans="1:15" ht="75" customHeight="1" x14ac:dyDescent="0.2">
      <c r="A82" s="11">
        <f t="shared" si="0"/>
        <v>65</v>
      </c>
      <c r="B82" s="82" t="s">
        <v>123</v>
      </c>
      <c r="C82" s="83" t="s">
        <v>236</v>
      </c>
      <c r="D82" s="100" t="s">
        <v>294</v>
      </c>
      <c r="E82" s="55" t="s">
        <v>476</v>
      </c>
      <c r="F82" s="53">
        <f t="shared" si="6"/>
        <v>168</v>
      </c>
      <c r="G82" s="53" t="s">
        <v>0</v>
      </c>
      <c r="H82" s="74">
        <v>43.38</v>
      </c>
      <c r="I82" s="12" t="s">
        <v>60</v>
      </c>
      <c r="J82" s="53" t="s">
        <v>23</v>
      </c>
      <c r="K82" s="3">
        <v>10845</v>
      </c>
      <c r="L82" s="101" t="s">
        <v>308</v>
      </c>
      <c r="M82" s="54" t="s">
        <v>220</v>
      </c>
      <c r="N82" s="55" t="s">
        <v>151</v>
      </c>
      <c r="O82" s="56" t="s">
        <v>88</v>
      </c>
    </row>
    <row r="83" spans="1:15" ht="57" customHeight="1" x14ac:dyDescent="0.2">
      <c r="A83" s="11">
        <f t="shared" si="0"/>
        <v>66</v>
      </c>
      <c r="B83" s="42" t="s">
        <v>241</v>
      </c>
      <c r="C83" s="87" t="s">
        <v>138</v>
      </c>
      <c r="D83" s="55" t="s">
        <v>223</v>
      </c>
      <c r="E83" s="55" t="s">
        <v>24</v>
      </c>
      <c r="F83" s="7">
        <f t="shared" ref="F83:F85" si="7">IF(G83="тн",168,IF(G83="шт",796,IF(G83="кг",166,IF(G83="м2",55,IF(G83="м3",113,IF(G83="п.м.",18,IF(G83="секц",840,IF(G83="компл",839,0))))))))</f>
        <v>796</v>
      </c>
      <c r="G83" s="2" t="s">
        <v>11</v>
      </c>
      <c r="H83" s="57" t="s">
        <v>1</v>
      </c>
      <c r="I83" s="12" t="s">
        <v>60</v>
      </c>
      <c r="J83" s="17" t="s">
        <v>23</v>
      </c>
      <c r="K83" s="3">
        <v>200</v>
      </c>
      <c r="L83" s="101" t="s">
        <v>268</v>
      </c>
      <c r="M83" s="54" t="s">
        <v>278</v>
      </c>
      <c r="N83" s="55" t="s">
        <v>151</v>
      </c>
      <c r="O83" s="100" t="s">
        <v>88</v>
      </c>
    </row>
    <row r="84" spans="1:15" ht="63.75" x14ac:dyDescent="0.2">
      <c r="A84" s="11">
        <f t="shared" si="0"/>
        <v>67</v>
      </c>
      <c r="B84" s="42" t="s">
        <v>316</v>
      </c>
      <c r="C84" s="83" t="s">
        <v>317</v>
      </c>
      <c r="D84" s="16" t="s">
        <v>487</v>
      </c>
      <c r="E84" s="100" t="s">
        <v>24</v>
      </c>
      <c r="F84" s="62">
        <f t="shared" si="7"/>
        <v>796</v>
      </c>
      <c r="G84" s="58" t="s">
        <v>11</v>
      </c>
      <c r="H84" s="125">
        <v>1</v>
      </c>
      <c r="I84" s="13" t="s">
        <v>60</v>
      </c>
      <c r="J84" s="100" t="s">
        <v>23</v>
      </c>
      <c r="K84" s="75">
        <v>400</v>
      </c>
      <c r="L84" s="6" t="s">
        <v>268</v>
      </c>
      <c r="M84" s="60" t="s">
        <v>222</v>
      </c>
      <c r="N84" s="61" t="s">
        <v>151</v>
      </c>
      <c r="O84" s="15" t="s">
        <v>75</v>
      </c>
    </row>
    <row r="85" spans="1:15" ht="76.5" x14ac:dyDescent="0.2">
      <c r="A85" s="11">
        <f t="shared" si="0"/>
        <v>68</v>
      </c>
      <c r="B85" s="83" t="s">
        <v>180</v>
      </c>
      <c r="C85" s="83" t="s">
        <v>181</v>
      </c>
      <c r="D85" s="16" t="s">
        <v>436</v>
      </c>
      <c r="E85" s="100" t="s">
        <v>24</v>
      </c>
      <c r="F85" s="62">
        <f t="shared" si="7"/>
        <v>796</v>
      </c>
      <c r="G85" s="58" t="s">
        <v>11</v>
      </c>
      <c r="H85" s="38">
        <v>1</v>
      </c>
      <c r="I85" s="12" t="s">
        <v>60</v>
      </c>
      <c r="J85" s="100" t="s">
        <v>23</v>
      </c>
      <c r="K85" s="3">
        <v>459</v>
      </c>
      <c r="L85" s="6" t="s">
        <v>268</v>
      </c>
      <c r="M85" s="60" t="s">
        <v>220</v>
      </c>
      <c r="N85" s="61" t="s">
        <v>46</v>
      </c>
      <c r="O85" s="15" t="s">
        <v>75</v>
      </c>
    </row>
    <row r="86" spans="1:15" ht="51" x14ac:dyDescent="0.2">
      <c r="A86" s="11">
        <f t="shared" si="0"/>
        <v>69</v>
      </c>
      <c r="B86" s="83" t="s">
        <v>291</v>
      </c>
      <c r="C86" s="83" t="s">
        <v>291</v>
      </c>
      <c r="D86" s="100" t="s">
        <v>290</v>
      </c>
      <c r="E86" s="100" t="s">
        <v>24</v>
      </c>
      <c r="F86" s="7">
        <f t="shared" ref="F86:F91" si="8">IF(G86="тн",168,IF(G86="шт",796,IF(G86="кг",166,IF(G86="м2",55,IF(G86="м3",113,IF(G86="п.м.",18,IF(G86="секц",840,IF(G86="компл",839,0))))))))</f>
        <v>796</v>
      </c>
      <c r="G86" s="100" t="s">
        <v>11</v>
      </c>
      <c r="H86" s="65" t="s">
        <v>1</v>
      </c>
      <c r="I86" s="101" t="s">
        <v>28</v>
      </c>
      <c r="J86" s="100" t="s">
        <v>52</v>
      </c>
      <c r="K86" s="41">
        <v>1118.6400000000001</v>
      </c>
      <c r="L86" s="6" t="s">
        <v>268</v>
      </c>
      <c r="M86" s="71" t="s">
        <v>358</v>
      </c>
      <c r="N86" s="72" t="s">
        <v>46</v>
      </c>
      <c r="O86" s="2" t="s">
        <v>75</v>
      </c>
    </row>
    <row r="87" spans="1:15" ht="54" customHeight="1" x14ac:dyDescent="0.2">
      <c r="A87" s="11">
        <f t="shared" si="0"/>
        <v>70</v>
      </c>
      <c r="B87" s="83" t="s">
        <v>166</v>
      </c>
      <c r="C87" s="84" t="s">
        <v>167</v>
      </c>
      <c r="D87" s="55" t="s">
        <v>111</v>
      </c>
      <c r="E87" s="100" t="s">
        <v>24</v>
      </c>
      <c r="F87" s="23">
        <f t="shared" si="8"/>
        <v>168</v>
      </c>
      <c r="G87" s="100" t="s">
        <v>0</v>
      </c>
      <c r="H87" s="3">
        <v>36</v>
      </c>
      <c r="I87" s="101" t="s">
        <v>29</v>
      </c>
      <c r="J87" s="55" t="s">
        <v>47</v>
      </c>
      <c r="K87" s="3">
        <v>1688.15</v>
      </c>
      <c r="L87" s="6" t="s">
        <v>268</v>
      </c>
      <c r="M87" s="54" t="s">
        <v>233</v>
      </c>
      <c r="N87" s="55" t="s">
        <v>10</v>
      </c>
      <c r="O87" s="2" t="s">
        <v>75</v>
      </c>
    </row>
    <row r="88" spans="1:15" ht="49.15" customHeight="1" x14ac:dyDescent="0.2">
      <c r="A88" s="11">
        <f t="shared" si="0"/>
        <v>71</v>
      </c>
      <c r="B88" s="83" t="s">
        <v>183</v>
      </c>
      <c r="C88" s="83" t="s">
        <v>184</v>
      </c>
      <c r="D88" s="55" t="s">
        <v>212</v>
      </c>
      <c r="E88" s="55" t="s">
        <v>30</v>
      </c>
      <c r="F88" s="23">
        <f t="shared" si="8"/>
        <v>796</v>
      </c>
      <c r="G88" s="44" t="s">
        <v>11</v>
      </c>
      <c r="H88" s="19" t="s">
        <v>1</v>
      </c>
      <c r="I88" s="54" t="s">
        <v>60</v>
      </c>
      <c r="J88" s="55" t="s">
        <v>23</v>
      </c>
      <c r="K88" s="3">
        <v>2035.57</v>
      </c>
      <c r="L88" s="6" t="s">
        <v>268</v>
      </c>
      <c r="M88" s="54" t="s">
        <v>220</v>
      </c>
      <c r="N88" s="55" t="s">
        <v>151</v>
      </c>
      <c r="O88" s="100" t="s">
        <v>88</v>
      </c>
    </row>
    <row r="89" spans="1:15" ht="89.25" x14ac:dyDescent="0.2">
      <c r="A89" s="11">
        <f t="shared" si="0"/>
        <v>72</v>
      </c>
      <c r="B89" s="83" t="s">
        <v>124</v>
      </c>
      <c r="C89" s="83" t="s">
        <v>128</v>
      </c>
      <c r="D89" s="100" t="s">
        <v>349</v>
      </c>
      <c r="E89" s="100" t="s">
        <v>24</v>
      </c>
      <c r="F89" s="100">
        <f t="shared" si="8"/>
        <v>168</v>
      </c>
      <c r="G89" s="100" t="s">
        <v>0</v>
      </c>
      <c r="H89" s="3">
        <v>120</v>
      </c>
      <c r="I89" s="101" t="s">
        <v>29</v>
      </c>
      <c r="J89" s="100" t="s">
        <v>350</v>
      </c>
      <c r="K89" s="3">
        <v>3000</v>
      </c>
      <c r="L89" s="101" t="s">
        <v>268</v>
      </c>
      <c r="M89" s="101" t="s">
        <v>334</v>
      </c>
      <c r="N89" s="100" t="s">
        <v>10</v>
      </c>
      <c r="O89" s="11" t="s">
        <v>75</v>
      </c>
    </row>
    <row r="90" spans="1:15" ht="89.25" x14ac:dyDescent="0.2">
      <c r="A90" s="11">
        <f t="shared" ref="A90:A91" si="9">A89+1</f>
        <v>73</v>
      </c>
      <c r="B90" s="83" t="s">
        <v>124</v>
      </c>
      <c r="C90" s="83" t="s">
        <v>128</v>
      </c>
      <c r="D90" s="100" t="s">
        <v>347</v>
      </c>
      <c r="E90" s="55" t="s">
        <v>24</v>
      </c>
      <c r="F90" s="100">
        <f t="shared" si="8"/>
        <v>168</v>
      </c>
      <c r="G90" s="100" t="s">
        <v>0</v>
      </c>
      <c r="H90" s="3">
        <v>160</v>
      </c>
      <c r="I90" s="101" t="s">
        <v>29</v>
      </c>
      <c r="J90" s="55" t="s">
        <v>350</v>
      </c>
      <c r="K90" s="3">
        <v>4000</v>
      </c>
      <c r="L90" s="101" t="s">
        <v>268</v>
      </c>
      <c r="M90" s="54" t="s">
        <v>334</v>
      </c>
      <c r="N90" s="55" t="s">
        <v>10</v>
      </c>
      <c r="O90" s="11" t="s">
        <v>75</v>
      </c>
    </row>
    <row r="91" spans="1:15" ht="89.25" x14ac:dyDescent="0.2">
      <c r="A91" s="11">
        <f t="shared" si="9"/>
        <v>74</v>
      </c>
      <c r="B91" s="83" t="s">
        <v>124</v>
      </c>
      <c r="C91" s="83" t="s">
        <v>128</v>
      </c>
      <c r="D91" s="100" t="s">
        <v>346</v>
      </c>
      <c r="E91" s="55" t="s">
        <v>24</v>
      </c>
      <c r="F91" s="100">
        <f t="shared" si="8"/>
        <v>168</v>
      </c>
      <c r="G91" s="100" t="s">
        <v>0</v>
      </c>
      <c r="H91" s="3">
        <v>1066</v>
      </c>
      <c r="I91" s="101" t="s">
        <v>29</v>
      </c>
      <c r="J91" s="55" t="s">
        <v>350</v>
      </c>
      <c r="K91" s="3">
        <v>16000</v>
      </c>
      <c r="L91" s="101" t="s">
        <v>268</v>
      </c>
      <c r="M91" s="101" t="s">
        <v>334</v>
      </c>
      <c r="N91" s="55" t="s">
        <v>10</v>
      </c>
      <c r="O91" s="11" t="s">
        <v>75</v>
      </c>
    </row>
    <row r="92" spans="1:15" ht="15.75" x14ac:dyDescent="0.25">
      <c r="A92" s="216" t="s">
        <v>504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8"/>
    </row>
    <row r="93" spans="1:15" ht="38.25" x14ac:dyDescent="0.2">
      <c r="A93" s="10">
        <f>A91+1</f>
        <v>75</v>
      </c>
      <c r="B93" s="42" t="s">
        <v>260</v>
      </c>
      <c r="C93" s="42" t="s">
        <v>195</v>
      </c>
      <c r="D93" s="100" t="s">
        <v>192</v>
      </c>
      <c r="E93" s="100" t="s">
        <v>24</v>
      </c>
      <c r="F93" s="7">
        <f>IF(G93="тн",168,IF(G93="шт",796,IF(G93="кг",166,IF(G93="м2",55,IF(G93="м3",113,IF(G93="п.м.",18,IF(G93="секц",840,IF(G93="компл",839,0))))))))</f>
        <v>796</v>
      </c>
      <c r="G93" s="100" t="s">
        <v>11</v>
      </c>
      <c r="H93" s="3">
        <v>1</v>
      </c>
      <c r="I93" s="101" t="s">
        <v>193</v>
      </c>
      <c r="J93" s="17" t="s">
        <v>194</v>
      </c>
      <c r="K93" s="3">
        <v>1200</v>
      </c>
      <c r="L93" s="101" t="s">
        <v>311</v>
      </c>
      <c r="M93" s="101" t="s">
        <v>398</v>
      </c>
      <c r="N93" s="100" t="s">
        <v>10</v>
      </c>
      <c r="O93" s="114" t="s">
        <v>75</v>
      </c>
    </row>
    <row r="94" spans="1:15" s="5" customFormat="1" ht="51" x14ac:dyDescent="0.2">
      <c r="A94" s="10">
        <f>A93+1</f>
        <v>76</v>
      </c>
      <c r="B94" s="88" t="s">
        <v>175</v>
      </c>
      <c r="C94" s="83" t="s">
        <v>174</v>
      </c>
      <c r="D94" s="100" t="s">
        <v>203</v>
      </c>
      <c r="E94" s="100" t="s">
        <v>204</v>
      </c>
      <c r="F94" s="7">
        <v>796</v>
      </c>
      <c r="G94" s="44" t="s">
        <v>11</v>
      </c>
      <c r="H94" s="45" t="s">
        <v>1</v>
      </c>
      <c r="I94" s="101" t="s">
        <v>60</v>
      </c>
      <c r="J94" s="55" t="s">
        <v>23</v>
      </c>
      <c r="K94" s="3">
        <v>2882</v>
      </c>
      <c r="L94" s="101" t="s">
        <v>311</v>
      </c>
      <c r="M94" s="25">
        <v>43252</v>
      </c>
      <c r="N94" s="55" t="s">
        <v>10</v>
      </c>
      <c r="O94" s="11" t="s">
        <v>88</v>
      </c>
    </row>
    <row r="95" spans="1:15" s="5" customFormat="1" ht="196.5" customHeight="1" x14ac:dyDescent="0.2">
      <c r="A95" s="10">
        <f t="shared" ref="A95:A122" si="10">A94+1</f>
        <v>77</v>
      </c>
      <c r="B95" s="42" t="s">
        <v>144</v>
      </c>
      <c r="C95" s="83" t="s">
        <v>145</v>
      </c>
      <c r="D95" s="55" t="s">
        <v>374</v>
      </c>
      <c r="E95" s="100" t="s">
        <v>24</v>
      </c>
      <c r="F95" s="2">
        <f>IF(G95="тн",168,IF(G95="шт",796,IF(G95="кг",166,IF(G95="м2",55,IF(G95="м3",113,IF(G95="п.м.",18,IF(G95="секц",840,IF(G95="компл",839,0))))))))</f>
        <v>796</v>
      </c>
      <c r="G95" s="2" t="s">
        <v>11</v>
      </c>
      <c r="H95" s="3">
        <v>1</v>
      </c>
      <c r="I95" s="101" t="s">
        <v>60</v>
      </c>
      <c r="J95" s="100" t="s">
        <v>23</v>
      </c>
      <c r="K95" s="3">
        <v>413</v>
      </c>
      <c r="L95" s="101" t="s">
        <v>311</v>
      </c>
      <c r="M95" s="54" t="s">
        <v>278</v>
      </c>
      <c r="N95" s="55" t="s">
        <v>10</v>
      </c>
      <c r="O95" s="11" t="s">
        <v>75</v>
      </c>
    </row>
    <row r="96" spans="1:15" s="5" customFormat="1" ht="38.25" x14ac:dyDescent="0.2">
      <c r="A96" s="10">
        <f t="shared" si="10"/>
        <v>78</v>
      </c>
      <c r="B96" s="83" t="s">
        <v>166</v>
      </c>
      <c r="C96" s="83" t="s">
        <v>399</v>
      </c>
      <c r="D96" s="55" t="s">
        <v>400</v>
      </c>
      <c r="E96" s="55" t="s">
        <v>24</v>
      </c>
      <c r="F96" s="7">
        <v>112</v>
      </c>
      <c r="G96" s="55" t="s">
        <v>83</v>
      </c>
      <c r="H96" s="3">
        <v>9500</v>
      </c>
      <c r="I96" s="54" t="s">
        <v>60</v>
      </c>
      <c r="J96" s="100" t="s">
        <v>23</v>
      </c>
      <c r="K96" s="3">
        <v>448</v>
      </c>
      <c r="L96" s="101" t="s">
        <v>311</v>
      </c>
      <c r="M96" s="54" t="s">
        <v>324</v>
      </c>
      <c r="N96" s="55" t="s">
        <v>10</v>
      </c>
      <c r="O96" s="11" t="s">
        <v>75</v>
      </c>
    </row>
    <row r="97" spans="1:15" s="5" customFormat="1" ht="173.25" customHeight="1" x14ac:dyDescent="0.2">
      <c r="A97" s="10">
        <f t="shared" si="10"/>
        <v>79</v>
      </c>
      <c r="B97" s="88" t="s">
        <v>157</v>
      </c>
      <c r="C97" s="83" t="s">
        <v>158</v>
      </c>
      <c r="D97" s="64" t="s">
        <v>384</v>
      </c>
      <c r="E97" s="55" t="s">
        <v>30</v>
      </c>
      <c r="F97" s="7">
        <f>IF(G97="тн",168,IF(G97="шт",796,IF(G97="кг",166,IF(G97="м2",55,IF(G97="м3",113,IF(G97="п.м.",18,IF(G97="секц",840,IF(G97="компл",839,0))))))))</f>
        <v>796</v>
      </c>
      <c r="G97" s="100" t="s">
        <v>11</v>
      </c>
      <c r="H97" s="100" t="s">
        <v>1</v>
      </c>
      <c r="I97" s="54" t="s">
        <v>60</v>
      </c>
      <c r="J97" s="55" t="s">
        <v>23</v>
      </c>
      <c r="K97" s="3">
        <v>553.85</v>
      </c>
      <c r="L97" s="101" t="s">
        <v>311</v>
      </c>
      <c r="M97" s="101" t="s">
        <v>278</v>
      </c>
      <c r="N97" s="100" t="s">
        <v>151</v>
      </c>
      <c r="O97" s="22" t="s">
        <v>88</v>
      </c>
    </row>
    <row r="98" spans="1:15" s="5" customFormat="1" ht="98.25" customHeight="1" x14ac:dyDescent="0.2">
      <c r="A98" s="10">
        <f t="shared" si="10"/>
        <v>80</v>
      </c>
      <c r="B98" s="42" t="s">
        <v>180</v>
      </c>
      <c r="C98" s="83" t="s">
        <v>162</v>
      </c>
      <c r="D98" s="100" t="s">
        <v>313</v>
      </c>
      <c r="E98" s="55" t="s">
        <v>24</v>
      </c>
      <c r="F98" s="2">
        <f>IF(G98="тн",168,IF(G98="шт",796,IF(G98="кг",166,IF(G98="м2",55,IF(G98="м3",113,IF(G98="п.м.",18,IF(G98="секц",840,IF(G98="компл",839,0))))))))</f>
        <v>796</v>
      </c>
      <c r="G98" s="2" t="s">
        <v>11</v>
      </c>
      <c r="H98" s="3">
        <v>15</v>
      </c>
      <c r="I98" s="54" t="s">
        <v>29</v>
      </c>
      <c r="J98" s="100" t="s">
        <v>47</v>
      </c>
      <c r="K98" s="3">
        <v>1098.5899999999999</v>
      </c>
      <c r="L98" s="101" t="s">
        <v>311</v>
      </c>
      <c r="M98" s="101" t="s">
        <v>278</v>
      </c>
      <c r="N98" s="100" t="s">
        <v>10</v>
      </c>
      <c r="O98" s="11" t="s">
        <v>75</v>
      </c>
    </row>
    <row r="99" spans="1:15" s="5" customFormat="1" ht="103.5" customHeight="1" x14ac:dyDescent="0.2">
      <c r="A99" s="10">
        <f t="shared" si="10"/>
        <v>81</v>
      </c>
      <c r="B99" s="83" t="s">
        <v>452</v>
      </c>
      <c r="C99" s="42" t="s">
        <v>453</v>
      </c>
      <c r="D99" s="100" t="s">
        <v>388</v>
      </c>
      <c r="E99" s="100" t="s">
        <v>24</v>
      </c>
      <c r="F99" s="7">
        <v>796</v>
      </c>
      <c r="G99" s="100" t="s">
        <v>94</v>
      </c>
      <c r="H99" s="19">
        <v>1</v>
      </c>
      <c r="I99" s="101" t="s">
        <v>29</v>
      </c>
      <c r="J99" s="100" t="s">
        <v>391</v>
      </c>
      <c r="K99" s="41">
        <v>1397.89</v>
      </c>
      <c r="L99" s="101" t="s">
        <v>311</v>
      </c>
      <c r="M99" s="54" t="s">
        <v>220</v>
      </c>
      <c r="N99" s="55" t="s">
        <v>151</v>
      </c>
      <c r="O99" s="11" t="s">
        <v>88</v>
      </c>
    </row>
    <row r="100" spans="1:15" s="5" customFormat="1" ht="140.25" x14ac:dyDescent="0.2">
      <c r="A100" s="10">
        <f t="shared" si="10"/>
        <v>82</v>
      </c>
      <c r="B100" s="83" t="s">
        <v>480</v>
      </c>
      <c r="C100" s="83" t="s">
        <v>331</v>
      </c>
      <c r="D100" s="55" t="s">
        <v>490</v>
      </c>
      <c r="E100" s="100" t="s">
        <v>30</v>
      </c>
      <c r="F100" s="2">
        <v>796</v>
      </c>
      <c r="G100" s="55" t="s">
        <v>11</v>
      </c>
      <c r="H100" s="14">
        <v>2</v>
      </c>
      <c r="I100" s="54" t="s">
        <v>484</v>
      </c>
      <c r="J100" s="55" t="s">
        <v>49</v>
      </c>
      <c r="K100" s="3">
        <v>1557.6</v>
      </c>
      <c r="L100" s="101" t="s">
        <v>311</v>
      </c>
      <c r="M100" s="54" t="s">
        <v>324</v>
      </c>
      <c r="N100" s="55" t="s">
        <v>10</v>
      </c>
      <c r="O100" s="11" t="s">
        <v>75</v>
      </c>
    </row>
    <row r="101" spans="1:15" s="5" customFormat="1" ht="57" customHeight="1" x14ac:dyDescent="0.2">
      <c r="A101" s="10">
        <f t="shared" si="10"/>
        <v>83</v>
      </c>
      <c r="B101" s="83" t="s">
        <v>429</v>
      </c>
      <c r="C101" s="83" t="s">
        <v>430</v>
      </c>
      <c r="D101" s="55" t="s">
        <v>431</v>
      </c>
      <c r="E101" s="55" t="s">
        <v>30</v>
      </c>
      <c r="F101" s="2">
        <f>IF(G101="тн",168,IF(G101="шт",796,IF(G101="кг",166,IF(G101="м2",55,IF(G101="м3",113,IF(G101="п.м.",18,IF(G101="секц",840,IF(G101="компл",839,0))))))))</f>
        <v>796</v>
      </c>
      <c r="G101" s="2" t="s">
        <v>11</v>
      </c>
      <c r="H101" s="3">
        <v>38.5</v>
      </c>
      <c r="I101" s="101" t="s">
        <v>483</v>
      </c>
      <c r="J101" s="55" t="s">
        <v>306</v>
      </c>
      <c r="K101" s="3">
        <v>7800</v>
      </c>
      <c r="L101" s="101" t="s">
        <v>311</v>
      </c>
      <c r="M101" s="54" t="s">
        <v>278</v>
      </c>
      <c r="N101" s="55" t="s">
        <v>151</v>
      </c>
      <c r="O101" s="11" t="s">
        <v>75</v>
      </c>
    </row>
    <row r="102" spans="1:15" ht="54" customHeight="1" x14ac:dyDescent="0.2">
      <c r="A102" s="10">
        <f t="shared" si="10"/>
        <v>84</v>
      </c>
      <c r="B102" s="83" t="s">
        <v>123</v>
      </c>
      <c r="C102" s="84" t="s">
        <v>277</v>
      </c>
      <c r="D102" s="100" t="s">
        <v>330</v>
      </c>
      <c r="E102" s="100" t="s">
        <v>24</v>
      </c>
      <c r="F102" s="10">
        <v>168</v>
      </c>
      <c r="G102" s="100" t="s">
        <v>0</v>
      </c>
      <c r="H102" s="3">
        <v>7017</v>
      </c>
      <c r="I102" s="20" t="s">
        <v>29</v>
      </c>
      <c r="J102" s="100" t="s">
        <v>47</v>
      </c>
      <c r="K102" s="24">
        <v>483714.85</v>
      </c>
      <c r="L102" s="101" t="s">
        <v>311</v>
      </c>
      <c r="M102" s="101" t="s">
        <v>324</v>
      </c>
      <c r="N102" s="55" t="s">
        <v>10</v>
      </c>
      <c r="O102" s="100" t="s">
        <v>75</v>
      </c>
    </row>
    <row r="103" spans="1:15" s="9" customFormat="1" ht="87.75" customHeight="1" x14ac:dyDescent="0.2">
      <c r="A103" s="10">
        <f t="shared" si="10"/>
        <v>85</v>
      </c>
      <c r="B103" s="42" t="s">
        <v>321</v>
      </c>
      <c r="C103" s="42" t="s">
        <v>322</v>
      </c>
      <c r="D103" s="55" t="s">
        <v>323</v>
      </c>
      <c r="E103" s="100" t="s">
        <v>24</v>
      </c>
      <c r="F103" s="7">
        <v>792</v>
      </c>
      <c r="G103" s="100" t="s">
        <v>499</v>
      </c>
      <c r="H103" s="3">
        <v>239</v>
      </c>
      <c r="I103" s="54" t="s">
        <v>72</v>
      </c>
      <c r="J103" s="17" t="s">
        <v>300</v>
      </c>
      <c r="K103" s="3">
        <v>2797.94</v>
      </c>
      <c r="L103" s="101" t="s">
        <v>220</v>
      </c>
      <c r="M103" s="54" t="s">
        <v>211</v>
      </c>
      <c r="N103" s="78" t="s">
        <v>46</v>
      </c>
      <c r="O103" s="114" t="s">
        <v>75</v>
      </c>
    </row>
    <row r="104" spans="1:15" ht="82.9" customHeight="1" x14ac:dyDescent="0.2">
      <c r="A104" s="10">
        <f t="shared" si="10"/>
        <v>86</v>
      </c>
      <c r="B104" s="82" t="s">
        <v>126</v>
      </c>
      <c r="C104" s="83" t="s">
        <v>131</v>
      </c>
      <c r="D104" s="53" t="s">
        <v>110</v>
      </c>
      <c r="E104" s="100" t="s">
        <v>6</v>
      </c>
      <c r="F104" s="100">
        <f t="shared" ref="F104:F121" si="11">IF(G104="тн",168,IF(G104="шт",796,IF(G104="кг",166,IF(G104="м2",55,IF(G104="м3",113,IF(G104="п.м.",18,IF(G104="секц",840,IF(G104="компл",839,0))))))))</f>
        <v>168</v>
      </c>
      <c r="G104" s="100" t="s">
        <v>0</v>
      </c>
      <c r="H104" s="3">
        <v>800</v>
      </c>
      <c r="I104" s="54" t="s">
        <v>3</v>
      </c>
      <c r="J104" s="100" t="s">
        <v>67</v>
      </c>
      <c r="K104" s="24">
        <v>400</v>
      </c>
      <c r="L104" s="101" t="s">
        <v>220</v>
      </c>
      <c r="M104" s="101" t="s">
        <v>233</v>
      </c>
      <c r="N104" s="100" t="s">
        <v>46</v>
      </c>
      <c r="O104" s="2" t="s">
        <v>75</v>
      </c>
    </row>
    <row r="105" spans="1:15" s="9" customFormat="1" ht="102" customHeight="1" x14ac:dyDescent="0.2">
      <c r="A105" s="10">
        <f t="shared" si="10"/>
        <v>87</v>
      </c>
      <c r="B105" s="89" t="s">
        <v>144</v>
      </c>
      <c r="C105" s="82" t="s">
        <v>145</v>
      </c>
      <c r="D105" s="69" t="s">
        <v>356</v>
      </c>
      <c r="E105" s="100" t="s">
        <v>24</v>
      </c>
      <c r="F105" s="62">
        <f t="shared" si="11"/>
        <v>796</v>
      </c>
      <c r="G105" s="56" t="s">
        <v>11</v>
      </c>
      <c r="H105" s="57">
        <v>1</v>
      </c>
      <c r="I105" s="12" t="s">
        <v>29</v>
      </c>
      <c r="J105" s="100" t="s">
        <v>47</v>
      </c>
      <c r="K105" s="24">
        <v>400</v>
      </c>
      <c r="L105" s="6" t="s">
        <v>220</v>
      </c>
      <c r="M105" s="6" t="s">
        <v>324</v>
      </c>
      <c r="N105" s="52" t="s">
        <v>10</v>
      </c>
      <c r="O105" s="52" t="s">
        <v>75</v>
      </c>
    </row>
    <row r="106" spans="1:15" s="9" customFormat="1" ht="65.45" customHeight="1" x14ac:dyDescent="0.2">
      <c r="A106" s="10">
        <f t="shared" si="10"/>
        <v>88</v>
      </c>
      <c r="B106" s="83" t="s">
        <v>279</v>
      </c>
      <c r="C106" s="83" t="s">
        <v>280</v>
      </c>
      <c r="D106" s="95" t="s">
        <v>326</v>
      </c>
      <c r="E106" s="55" t="s">
        <v>24</v>
      </c>
      <c r="F106" s="7">
        <f t="shared" si="11"/>
        <v>796</v>
      </c>
      <c r="G106" s="100" t="s">
        <v>11</v>
      </c>
      <c r="H106" s="65" t="s">
        <v>1</v>
      </c>
      <c r="I106" s="76">
        <v>30216800</v>
      </c>
      <c r="J106" s="93" t="s">
        <v>53</v>
      </c>
      <c r="K106" s="117">
        <v>456</v>
      </c>
      <c r="L106" s="101" t="s">
        <v>220</v>
      </c>
      <c r="M106" s="101" t="s">
        <v>334</v>
      </c>
      <c r="N106" s="55" t="s">
        <v>46</v>
      </c>
      <c r="O106" s="2" t="s">
        <v>75</v>
      </c>
    </row>
    <row r="107" spans="1:15" s="9" customFormat="1" ht="65.45" customHeight="1" x14ac:dyDescent="0.2">
      <c r="A107" s="10">
        <f t="shared" si="10"/>
        <v>89</v>
      </c>
      <c r="B107" s="83" t="s">
        <v>279</v>
      </c>
      <c r="C107" s="83" t="s">
        <v>280</v>
      </c>
      <c r="D107" s="100" t="s">
        <v>327</v>
      </c>
      <c r="E107" s="55" t="s">
        <v>24</v>
      </c>
      <c r="F107" s="7">
        <f t="shared" si="11"/>
        <v>796</v>
      </c>
      <c r="G107" s="100" t="s">
        <v>11</v>
      </c>
      <c r="H107" s="65" t="s">
        <v>1</v>
      </c>
      <c r="I107" s="76">
        <v>30216800</v>
      </c>
      <c r="J107" s="93" t="s">
        <v>53</v>
      </c>
      <c r="K107" s="117">
        <v>480</v>
      </c>
      <c r="L107" s="101" t="s">
        <v>220</v>
      </c>
      <c r="M107" s="101" t="s">
        <v>334</v>
      </c>
      <c r="N107" s="100" t="s">
        <v>46</v>
      </c>
      <c r="O107" s="2" t="s">
        <v>75</v>
      </c>
    </row>
    <row r="108" spans="1:15" s="9" customFormat="1" ht="65.45" customHeight="1" x14ac:dyDescent="0.2">
      <c r="A108" s="10">
        <f t="shared" si="10"/>
        <v>90</v>
      </c>
      <c r="B108" s="83" t="s">
        <v>279</v>
      </c>
      <c r="C108" s="83" t="s">
        <v>280</v>
      </c>
      <c r="D108" s="100" t="s">
        <v>325</v>
      </c>
      <c r="E108" s="61" t="s">
        <v>24</v>
      </c>
      <c r="F108" s="7">
        <f t="shared" si="11"/>
        <v>796</v>
      </c>
      <c r="G108" s="100" t="s">
        <v>11</v>
      </c>
      <c r="H108" s="65" t="s">
        <v>1</v>
      </c>
      <c r="I108" s="76">
        <v>30216800</v>
      </c>
      <c r="J108" s="93" t="s">
        <v>53</v>
      </c>
      <c r="K108" s="117">
        <v>520</v>
      </c>
      <c r="L108" s="101" t="s">
        <v>220</v>
      </c>
      <c r="M108" s="54" t="s">
        <v>334</v>
      </c>
      <c r="N108" s="55" t="s">
        <v>46</v>
      </c>
      <c r="O108" s="2" t="s">
        <v>75</v>
      </c>
    </row>
    <row r="109" spans="1:15" s="9" customFormat="1" ht="65.45" customHeight="1" x14ac:dyDescent="0.2">
      <c r="A109" s="10">
        <f t="shared" si="10"/>
        <v>91</v>
      </c>
      <c r="B109" s="83" t="s">
        <v>279</v>
      </c>
      <c r="C109" s="83" t="s">
        <v>280</v>
      </c>
      <c r="D109" s="100" t="s">
        <v>284</v>
      </c>
      <c r="E109" s="55" t="s">
        <v>24</v>
      </c>
      <c r="F109" s="7">
        <f t="shared" si="11"/>
        <v>796</v>
      </c>
      <c r="G109" s="55" t="s">
        <v>11</v>
      </c>
      <c r="H109" s="65" t="s">
        <v>1</v>
      </c>
      <c r="I109" s="101" t="s">
        <v>26</v>
      </c>
      <c r="J109" s="93" t="s">
        <v>65</v>
      </c>
      <c r="K109" s="117">
        <v>692.66</v>
      </c>
      <c r="L109" s="101" t="s">
        <v>220</v>
      </c>
      <c r="M109" s="54" t="s">
        <v>334</v>
      </c>
      <c r="N109" s="55" t="s">
        <v>46</v>
      </c>
      <c r="O109" s="2" t="s">
        <v>75</v>
      </c>
    </row>
    <row r="110" spans="1:15" ht="82.9" customHeight="1" x14ac:dyDescent="0.2">
      <c r="A110" s="10">
        <f t="shared" si="10"/>
        <v>92</v>
      </c>
      <c r="B110" s="83" t="s">
        <v>279</v>
      </c>
      <c r="C110" s="83" t="s">
        <v>280</v>
      </c>
      <c r="D110" s="53" t="s">
        <v>287</v>
      </c>
      <c r="E110" s="55" t="s">
        <v>24</v>
      </c>
      <c r="F110" s="7">
        <f t="shared" si="11"/>
        <v>796</v>
      </c>
      <c r="G110" s="100" t="s">
        <v>11</v>
      </c>
      <c r="H110" s="65" t="s">
        <v>1</v>
      </c>
      <c r="I110" s="101" t="s">
        <v>62</v>
      </c>
      <c r="J110" s="100" t="s">
        <v>57</v>
      </c>
      <c r="K110" s="117">
        <v>800</v>
      </c>
      <c r="L110" s="101" t="s">
        <v>220</v>
      </c>
      <c r="M110" s="54" t="s">
        <v>334</v>
      </c>
      <c r="N110" s="55" t="s">
        <v>46</v>
      </c>
      <c r="O110" s="2" t="s">
        <v>75</v>
      </c>
    </row>
    <row r="111" spans="1:15" ht="70.5" customHeight="1" x14ac:dyDescent="0.2">
      <c r="A111" s="10">
        <f t="shared" si="10"/>
        <v>93</v>
      </c>
      <c r="B111" s="83" t="s">
        <v>279</v>
      </c>
      <c r="C111" s="83" t="s">
        <v>280</v>
      </c>
      <c r="D111" s="100" t="s">
        <v>288</v>
      </c>
      <c r="E111" s="100" t="s">
        <v>24</v>
      </c>
      <c r="F111" s="23">
        <f t="shared" si="11"/>
        <v>796</v>
      </c>
      <c r="G111" s="100" t="s">
        <v>11</v>
      </c>
      <c r="H111" s="65" t="s">
        <v>1</v>
      </c>
      <c r="I111" s="101" t="s">
        <v>73</v>
      </c>
      <c r="J111" s="100" t="s">
        <v>56</v>
      </c>
      <c r="K111" s="41">
        <v>898.18</v>
      </c>
      <c r="L111" s="101" t="s">
        <v>220</v>
      </c>
      <c r="M111" s="98" t="s">
        <v>334</v>
      </c>
      <c r="N111" s="99" t="s">
        <v>46</v>
      </c>
      <c r="O111" s="2" t="s">
        <v>75</v>
      </c>
    </row>
    <row r="112" spans="1:15" ht="58.15" customHeight="1" x14ac:dyDescent="0.2">
      <c r="A112" s="10">
        <f t="shared" si="10"/>
        <v>94</v>
      </c>
      <c r="B112" s="83" t="s">
        <v>259</v>
      </c>
      <c r="C112" s="83" t="s">
        <v>171</v>
      </c>
      <c r="D112" s="72" t="s">
        <v>113</v>
      </c>
      <c r="E112" s="100" t="s">
        <v>91</v>
      </c>
      <c r="F112" s="23">
        <f t="shared" si="11"/>
        <v>168</v>
      </c>
      <c r="G112" s="100" t="s">
        <v>0</v>
      </c>
      <c r="H112" s="65">
        <v>470</v>
      </c>
      <c r="I112" s="101" t="s">
        <v>26</v>
      </c>
      <c r="J112" s="100" t="s">
        <v>65</v>
      </c>
      <c r="K112" s="41">
        <v>975</v>
      </c>
      <c r="L112" s="101" t="s">
        <v>220</v>
      </c>
      <c r="M112" s="71" t="s">
        <v>397</v>
      </c>
      <c r="N112" s="72" t="s">
        <v>46</v>
      </c>
      <c r="O112" s="2" t="s">
        <v>75</v>
      </c>
    </row>
    <row r="113" spans="1:15" ht="68.25" customHeight="1" x14ac:dyDescent="0.2">
      <c r="A113" s="10">
        <f t="shared" si="10"/>
        <v>95</v>
      </c>
      <c r="B113" s="83" t="s">
        <v>279</v>
      </c>
      <c r="C113" s="83" t="s">
        <v>280</v>
      </c>
      <c r="D113" s="72" t="s">
        <v>282</v>
      </c>
      <c r="E113" s="100" t="s">
        <v>24</v>
      </c>
      <c r="F113" s="23">
        <f t="shared" si="11"/>
        <v>796</v>
      </c>
      <c r="G113" s="72" t="s">
        <v>11</v>
      </c>
      <c r="H113" s="65" t="s">
        <v>1</v>
      </c>
      <c r="I113" s="111" t="s">
        <v>4</v>
      </c>
      <c r="J113" s="100" t="s">
        <v>50</v>
      </c>
      <c r="K113" s="41">
        <v>1045.76</v>
      </c>
      <c r="L113" s="101" t="s">
        <v>220</v>
      </c>
      <c r="M113" s="71" t="s">
        <v>334</v>
      </c>
      <c r="N113" s="72" t="s">
        <v>46</v>
      </c>
      <c r="O113" s="2" t="s">
        <v>75</v>
      </c>
    </row>
    <row r="114" spans="1:15" ht="83.25" customHeight="1" x14ac:dyDescent="0.2">
      <c r="A114" s="10">
        <f t="shared" si="10"/>
        <v>96</v>
      </c>
      <c r="B114" s="83" t="s">
        <v>279</v>
      </c>
      <c r="C114" s="83" t="s">
        <v>280</v>
      </c>
      <c r="D114" s="100" t="s">
        <v>286</v>
      </c>
      <c r="E114" s="100" t="s">
        <v>24</v>
      </c>
      <c r="F114" s="23">
        <f t="shared" si="11"/>
        <v>796</v>
      </c>
      <c r="G114" s="100" t="s">
        <v>11</v>
      </c>
      <c r="H114" s="65" t="s">
        <v>1</v>
      </c>
      <c r="I114" s="101" t="s">
        <v>25</v>
      </c>
      <c r="J114" s="100" t="s">
        <v>54</v>
      </c>
      <c r="K114" s="41">
        <v>1079.97</v>
      </c>
      <c r="L114" s="101" t="s">
        <v>220</v>
      </c>
      <c r="M114" s="101" t="s">
        <v>334</v>
      </c>
      <c r="N114" s="100" t="s">
        <v>46</v>
      </c>
      <c r="O114" s="2" t="s">
        <v>75</v>
      </c>
    </row>
    <row r="115" spans="1:15" s="9" customFormat="1" ht="76.5" customHeight="1" x14ac:dyDescent="0.2">
      <c r="A115" s="10">
        <f t="shared" si="10"/>
        <v>97</v>
      </c>
      <c r="B115" s="83" t="s">
        <v>279</v>
      </c>
      <c r="C115" s="83" t="s">
        <v>280</v>
      </c>
      <c r="D115" s="100" t="s">
        <v>283</v>
      </c>
      <c r="E115" s="78" t="s">
        <v>24</v>
      </c>
      <c r="F115" s="7">
        <f t="shared" si="11"/>
        <v>796</v>
      </c>
      <c r="G115" s="100" t="s">
        <v>11</v>
      </c>
      <c r="H115" s="65" t="s">
        <v>1</v>
      </c>
      <c r="I115" s="79" t="s">
        <v>26</v>
      </c>
      <c r="J115" s="78" t="s">
        <v>65</v>
      </c>
      <c r="K115" s="41">
        <v>1120</v>
      </c>
      <c r="L115" s="101" t="s">
        <v>220</v>
      </c>
      <c r="M115" s="101" t="s">
        <v>334</v>
      </c>
      <c r="N115" s="78" t="s">
        <v>46</v>
      </c>
      <c r="O115" s="11" t="s">
        <v>75</v>
      </c>
    </row>
    <row r="116" spans="1:15" s="9" customFormat="1" ht="76.5" customHeight="1" x14ac:dyDescent="0.2">
      <c r="A116" s="10">
        <f t="shared" si="10"/>
        <v>98</v>
      </c>
      <c r="B116" s="83" t="s">
        <v>279</v>
      </c>
      <c r="C116" s="83" t="s">
        <v>280</v>
      </c>
      <c r="D116" s="100" t="s">
        <v>285</v>
      </c>
      <c r="E116" s="100" t="s">
        <v>24</v>
      </c>
      <c r="F116" s="7">
        <f t="shared" si="11"/>
        <v>796</v>
      </c>
      <c r="G116" s="100" t="s">
        <v>11</v>
      </c>
      <c r="H116" s="65" t="s">
        <v>1</v>
      </c>
      <c r="I116" s="79" t="s">
        <v>25</v>
      </c>
      <c r="J116" s="78" t="s">
        <v>54</v>
      </c>
      <c r="K116" s="41">
        <v>1196.4000000000001</v>
      </c>
      <c r="L116" s="101" t="s">
        <v>220</v>
      </c>
      <c r="M116" s="79" t="s">
        <v>334</v>
      </c>
      <c r="N116" s="78" t="s">
        <v>46</v>
      </c>
      <c r="O116" s="11" t="s">
        <v>75</v>
      </c>
    </row>
    <row r="117" spans="1:15" ht="61.15" customHeight="1" x14ac:dyDescent="0.2">
      <c r="A117" s="10">
        <f t="shared" si="10"/>
        <v>99</v>
      </c>
      <c r="B117" s="83" t="s">
        <v>279</v>
      </c>
      <c r="C117" s="83" t="s">
        <v>280</v>
      </c>
      <c r="D117" s="100" t="s">
        <v>281</v>
      </c>
      <c r="E117" s="72" t="s">
        <v>24</v>
      </c>
      <c r="F117" s="7">
        <f t="shared" si="11"/>
        <v>796</v>
      </c>
      <c r="G117" s="72" t="s">
        <v>11</v>
      </c>
      <c r="H117" s="65" t="s">
        <v>1</v>
      </c>
      <c r="I117" s="111" t="s">
        <v>4</v>
      </c>
      <c r="J117" s="72" t="s">
        <v>50</v>
      </c>
      <c r="K117" s="41">
        <v>1263.02</v>
      </c>
      <c r="L117" s="101" t="s">
        <v>220</v>
      </c>
      <c r="M117" s="71" t="s">
        <v>334</v>
      </c>
      <c r="N117" s="72" t="s">
        <v>46</v>
      </c>
      <c r="O117" s="11" t="s">
        <v>75</v>
      </c>
    </row>
    <row r="118" spans="1:15" ht="76.5" x14ac:dyDescent="0.2">
      <c r="A118" s="10">
        <f t="shared" si="10"/>
        <v>100</v>
      </c>
      <c r="B118" s="83" t="s">
        <v>124</v>
      </c>
      <c r="C118" s="83" t="s">
        <v>128</v>
      </c>
      <c r="D118" s="100" t="s">
        <v>351</v>
      </c>
      <c r="E118" s="100" t="s">
        <v>9</v>
      </c>
      <c r="F118" s="100">
        <f t="shared" si="11"/>
        <v>168</v>
      </c>
      <c r="G118" s="55" t="s">
        <v>0</v>
      </c>
      <c r="H118" s="3">
        <v>240</v>
      </c>
      <c r="I118" s="54">
        <v>30</v>
      </c>
      <c r="J118" s="55" t="s">
        <v>214</v>
      </c>
      <c r="K118" s="3">
        <v>1500</v>
      </c>
      <c r="L118" s="101" t="s">
        <v>220</v>
      </c>
      <c r="M118" s="54" t="s">
        <v>211</v>
      </c>
      <c r="N118" s="55" t="s">
        <v>46</v>
      </c>
      <c r="O118" s="2" t="s">
        <v>75</v>
      </c>
    </row>
    <row r="119" spans="1:15" ht="57" customHeight="1" x14ac:dyDescent="0.2">
      <c r="A119" s="10">
        <f t="shared" si="10"/>
        <v>101</v>
      </c>
      <c r="B119" s="83" t="s">
        <v>259</v>
      </c>
      <c r="C119" s="84" t="s">
        <v>171</v>
      </c>
      <c r="D119" s="100" t="s">
        <v>221</v>
      </c>
      <c r="E119" s="39" t="s">
        <v>91</v>
      </c>
      <c r="F119" s="7">
        <f t="shared" si="11"/>
        <v>168</v>
      </c>
      <c r="G119" s="100" t="s">
        <v>0</v>
      </c>
      <c r="H119" s="65">
        <v>1700</v>
      </c>
      <c r="I119" s="101" t="s">
        <v>26</v>
      </c>
      <c r="J119" s="100" t="s">
        <v>64</v>
      </c>
      <c r="K119" s="117">
        <v>2040</v>
      </c>
      <c r="L119" s="101" t="s">
        <v>220</v>
      </c>
      <c r="M119" s="101" t="s">
        <v>398</v>
      </c>
      <c r="N119" s="100" t="s">
        <v>46</v>
      </c>
      <c r="O119" s="2" t="s">
        <v>75</v>
      </c>
    </row>
    <row r="120" spans="1:15" ht="66.75" customHeight="1" x14ac:dyDescent="0.2">
      <c r="A120" s="10">
        <f t="shared" si="10"/>
        <v>102</v>
      </c>
      <c r="B120" s="83" t="s">
        <v>279</v>
      </c>
      <c r="C120" s="84" t="s">
        <v>280</v>
      </c>
      <c r="D120" s="100" t="s">
        <v>289</v>
      </c>
      <c r="E120" s="39" t="s">
        <v>24</v>
      </c>
      <c r="F120" s="7">
        <f t="shared" si="11"/>
        <v>796</v>
      </c>
      <c r="G120" s="100" t="s">
        <v>11</v>
      </c>
      <c r="H120" s="65" t="s">
        <v>1</v>
      </c>
      <c r="I120" s="101" t="s">
        <v>27</v>
      </c>
      <c r="J120" s="100" t="s">
        <v>51</v>
      </c>
      <c r="K120" s="117">
        <v>2314.0700000000002</v>
      </c>
      <c r="L120" s="101" t="s">
        <v>220</v>
      </c>
      <c r="M120" s="101" t="s">
        <v>334</v>
      </c>
      <c r="N120" s="100" t="s">
        <v>46</v>
      </c>
      <c r="O120" s="2" t="s">
        <v>75</v>
      </c>
    </row>
    <row r="121" spans="1:15" ht="54.6" customHeight="1" x14ac:dyDescent="0.2">
      <c r="A121" s="10">
        <f t="shared" si="10"/>
        <v>103</v>
      </c>
      <c r="B121" s="83" t="s">
        <v>180</v>
      </c>
      <c r="C121" s="83" t="s">
        <v>181</v>
      </c>
      <c r="D121" s="16" t="s">
        <v>486</v>
      </c>
      <c r="E121" s="100" t="s">
        <v>24</v>
      </c>
      <c r="F121" s="16">
        <f t="shared" si="11"/>
        <v>796</v>
      </c>
      <c r="G121" s="16" t="s">
        <v>11</v>
      </c>
      <c r="H121" s="38">
        <v>1</v>
      </c>
      <c r="I121" s="12" t="s">
        <v>60</v>
      </c>
      <c r="J121" s="100" t="s">
        <v>23</v>
      </c>
      <c r="K121" s="24">
        <v>4494</v>
      </c>
      <c r="L121" s="101" t="s">
        <v>220</v>
      </c>
      <c r="M121" s="79" t="s">
        <v>278</v>
      </c>
      <c r="N121" s="78" t="s">
        <v>10</v>
      </c>
      <c r="O121" s="15" t="s">
        <v>75</v>
      </c>
    </row>
    <row r="122" spans="1:15" ht="75.75" customHeight="1" x14ac:dyDescent="0.2">
      <c r="A122" s="10">
        <f t="shared" si="10"/>
        <v>104</v>
      </c>
      <c r="B122" s="83" t="s">
        <v>256</v>
      </c>
      <c r="C122" s="84" t="s">
        <v>163</v>
      </c>
      <c r="D122" s="100" t="s">
        <v>120</v>
      </c>
      <c r="E122" s="2" t="s">
        <v>78</v>
      </c>
      <c r="F122" s="23">
        <v>246</v>
      </c>
      <c r="G122" s="100" t="s">
        <v>298</v>
      </c>
      <c r="H122" s="3">
        <v>0.19</v>
      </c>
      <c r="I122" s="100">
        <v>30401</v>
      </c>
      <c r="J122" s="100" t="s">
        <v>23</v>
      </c>
      <c r="K122" s="77">
        <v>1932.26</v>
      </c>
      <c r="L122" s="101" t="s">
        <v>222</v>
      </c>
      <c r="M122" s="54" t="s">
        <v>397</v>
      </c>
      <c r="N122" s="55" t="s">
        <v>46</v>
      </c>
      <c r="O122" s="100" t="s">
        <v>75</v>
      </c>
    </row>
    <row r="123" spans="1:15" ht="16.5" customHeight="1" x14ac:dyDescent="0.25">
      <c r="A123" s="219" t="s">
        <v>505</v>
      </c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1"/>
    </row>
    <row r="124" spans="1:15" ht="87.6" customHeight="1" x14ac:dyDescent="0.2">
      <c r="A124" s="105">
        <f>A122+1</f>
        <v>105</v>
      </c>
      <c r="B124" s="88" t="s">
        <v>173</v>
      </c>
      <c r="C124" s="106" t="s">
        <v>263</v>
      </c>
      <c r="D124" s="100" t="s">
        <v>206</v>
      </c>
      <c r="E124" s="78" t="s">
        <v>205</v>
      </c>
      <c r="F124" s="23">
        <v>796</v>
      </c>
      <c r="G124" s="44" t="s">
        <v>11</v>
      </c>
      <c r="H124" s="45" t="s">
        <v>1</v>
      </c>
      <c r="I124" s="101" t="s">
        <v>60</v>
      </c>
      <c r="J124" s="100" t="s">
        <v>23</v>
      </c>
      <c r="K124" s="24">
        <v>1853</v>
      </c>
      <c r="L124" s="101" t="s">
        <v>278</v>
      </c>
      <c r="M124" s="25">
        <v>43313</v>
      </c>
      <c r="N124" s="78" t="s">
        <v>10</v>
      </c>
      <c r="O124" s="2" t="s">
        <v>88</v>
      </c>
    </row>
    <row r="125" spans="1:15" ht="83.25" customHeight="1" x14ac:dyDescent="0.2">
      <c r="A125" s="40">
        <f>A124+1</f>
        <v>106</v>
      </c>
      <c r="B125" s="42" t="s">
        <v>196</v>
      </c>
      <c r="C125" s="87" t="s">
        <v>197</v>
      </c>
      <c r="D125" s="53" t="s">
        <v>328</v>
      </c>
      <c r="E125" s="53" t="s">
        <v>24</v>
      </c>
      <c r="F125" s="23">
        <f>IF(G125="тн",168,IF(G125="шт",796,IF(G125="кг",166,IF(G125="м2",55,IF(G125="м3",113,IF(G125="п.м.",18,IF(G125="секц",840,IF(G125="компл",839,0))))))))</f>
        <v>796</v>
      </c>
      <c r="G125" s="100" t="s">
        <v>11</v>
      </c>
      <c r="H125" s="3" t="s">
        <v>1</v>
      </c>
      <c r="I125" s="101" t="s">
        <v>60</v>
      </c>
      <c r="J125" s="17" t="s">
        <v>23</v>
      </c>
      <c r="K125" s="24">
        <v>2000</v>
      </c>
      <c r="L125" s="101" t="s">
        <v>392</v>
      </c>
      <c r="M125" s="54" t="s">
        <v>334</v>
      </c>
      <c r="N125" s="55" t="s">
        <v>151</v>
      </c>
      <c r="O125" s="15" t="s">
        <v>88</v>
      </c>
    </row>
    <row r="126" spans="1:15" s="5" customFormat="1" ht="76.5" x14ac:dyDescent="0.2">
      <c r="A126" s="40">
        <f t="shared" ref="A126:A129" si="12">A125+1</f>
        <v>107</v>
      </c>
      <c r="B126" s="83" t="s">
        <v>454</v>
      </c>
      <c r="C126" s="42" t="s">
        <v>455</v>
      </c>
      <c r="D126" s="52" t="s">
        <v>390</v>
      </c>
      <c r="E126" s="55" t="s">
        <v>24</v>
      </c>
      <c r="F126" s="7">
        <v>796</v>
      </c>
      <c r="G126" s="100" t="s">
        <v>94</v>
      </c>
      <c r="H126" s="19">
        <v>2</v>
      </c>
      <c r="I126" s="54" t="s">
        <v>29</v>
      </c>
      <c r="J126" s="93" t="s">
        <v>394</v>
      </c>
      <c r="K126" s="41">
        <v>436.06</v>
      </c>
      <c r="L126" s="6" t="s">
        <v>392</v>
      </c>
      <c r="M126" s="6" t="s">
        <v>211</v>
      </c>
      <c r="N126" s="52" t="s">
        <v>151</v>
      </c>
      <c r="O126" s="56" t="s">
        <v>88</v>
      </c>
    </row>
    <row r="127" spans="1:15" ht="76.150000000000006" customHeight="1" x14ac:dyDescent="0.2">
      <c r="A127" s="40">
        <f t="shared" si="12"/>
        <v>108</v>
      </c>
      <c r="B127" s="83" t="s">
        <v>166</v>
      </c>
      <c r="C127" s="84" t="s">
        <v>167</v>
      </c>
      <c r="D127" s="95" t="s">
        <v>404</v>
      </c>
      <c r="E127" s="95" t="s">
        <v>24</v>
      </c>
      <c r="F127" s="23">
        <v>112</v>
      </c>
      <c r="G127" s="100" t="s">
        <v>83</v>
      </c>
      <c r="H127" s="3">
        <v>11100</v>
      </c>
      <c r="I127" s="94" t="s">
        <v>29</v>
      </c>
      <c r="J127" s="100" t="s">
        <v>401</v>
      </c>
      <c r="K127" s="24">
        <v>523</v>
      </c>
      <c r="L127" s="101" t="s">
        <v>392</v>
      </c>
      <c r="M127" s="94" t="s">
        <v>405</v>
      </c>
      <c r="N127" s="95" t="s">
        <v>10</v>
      </c>
      <c r="O127" s="2" t="s">
        <v>75</v>
      </c>
    </row>
    <row r="128" spans="1:15" ht="51" x14ac:dyDescent="0.2">
      <c r="A128" s="40">
        <f t="shared" si="12"/>
        <v>109</v>
      </c>
      <c r="B128" s="83" t="s">
        <v>123</v>
      </c>
      <c r="C128" s="88" t="s">
        <v>277</v>
      </c>
      <c r="D128" s="100" t="s">
        <v>329</v>
      </c>
      <c r="E128" s="95" t="s">
        <v>24</v>
      </c>
      <c r="F128" s="2">
        <v>168</v>
      </c>
      <c r="G128" s="100" t="s">
        <v>0</v>
      </c>
      <c r="H128" s="3">
        <v>6778</v>
      </c>
      <c r="I128" s="20" t="s">
        <v>29</v>
      </c>
      <c r="J128" s="95" t="s">
        <v>47</v>
      </c>
      <c r="K128" s="3">
        <v>394880.64</v>
      </c>
      <c r="L128" s="6" t="s">
        <v>200</v>
      </c>
      <c r="M128" s="94" t="s">
        <v>211</v>
      </c>
      <c r="N128" s="95" t="s">
        <v>10</v>
      </c>
      <c r="O128" s="100" t="s">
        <v>75</v>
      </c>
    </row>
    <row r="129" spans="1:15" ht="38.25" x14ac:dyDescent="0.2">
      <c r="A129" s="40">
        <f t="shared" si="12"/>
        <v>110</v>
      </c>
      <c r="B129" s="83" t="s">
        <v>166</v>
      </c>
      <c r="C129" s="83" t="s">
        <v>399</v>
      </c>
      <c r="D129" s="95" t="s">
        <v>402</v>
      </c>
      <c r="E129" s="100" t="s">
        <v>24</v>
      </c>
      <c r="F129" s="7">
        <v>112</v>
      </c>
      <c r="G129" s="100" t="s">
        <v>83</v>
      </c>
      <c r="H129" s="3">
        <v>10000</v>
      </c>
      <c r="I129" s="101" t="s">
        <v>60</v>
      </c>
      <c r="J129" s="95" t="s">
        <v>23</v>
      </c>
      <c r="K129" s="3">
        <v>489</v>
      </c>
      <c r="L129" s="6" t="s">
        <v>233</v>
      </c>
      <c r="M129" s="94" t="s">
        <v>358</v>
      </c>
      <c r="N129" s="95" t="s">
        <v>10</v>
      </c>
      <c r="O129" s="2" t="s">
        <v>75</v>
      </c>
    </row>
    <row r="130" spans="1:15" ht="15.75" x14ac:dyDescent="0.25">
      <c r="A130" s="216" t="s">
        <v>506</v>
      </c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8"/>
    </row>
    <row r="131" spans="1:15" ht="51" x14ac:dyDescent="0.2">
      <c r="A131" s="39">
        <f>A129+1</f>
        <v>111</v>
      </c>
      <c r="B131" s="83" t="s">
        <v>123</v>
      </c>
      <c r="C131" s="83" t="s">
        <v>277</v>
      </c>
      <c r="D131" s="100" t="s">
        <v>428</v>
      </c>
      <c r="E131" s="100" t="s">
        <v>24</v>
      </c>
      <c r="F131" s="2">
        <v>168</v>
      </c>
      <c r="G131" s="100" t="s">
        <v>0</v>
      </c>
      <c r="H131" s="3">
        <v>4000</v>
      </c>
      <c r="I131" s="20" t="s">
        <v>29</v>
      </c>
      <c r="J131" s="95" t="s">
        <v>337</v>
      </c>
      <c r="K131" s="3">
        <v>318780.64</v>
      </c>
      <c r="L131" s="6" t="s">
        <v>334</v>
      </c>
      <c r="M131" s="101" t="s">
        <v>425</v>
      </c>
      <c r="N131" s="95" t="s">
        <v>10</v>
      </c>
      <c r="O131" s="100" t="s">
        <v>75</v>
      </c>
    </row>
    <row r="132" spans="1:15" ht="114.75" x14ac:dyDescent="0.2">
      <c r="A132" s="10">
        <f>A131+1</f>
        <v>112</v>
      </c>
      <c r="B132" s="88" t="s">
        <v>173</v>
      </c>
      <c r="C132" s="88" t="s">
        <v>263</v>
      </c>
      <c r="D132" s="95" t="s">
        <v>421</v>
      </c>
      <c r="E132" s="100" t="s">
        <v>210</v>
      </c>
      <c r="F132" s="7">
        <v>796</v>
      </c>
      <c r="G132" s="44" t="s">
        <v>11</v>
      </c>
      <c r="H132" s="45">
        <v>1</v>
      </c>
      <c r="I132" s="101" t="s">
        <v>60</v>
      </c>
      <c r="J132" s="95" t="s">
        <v>23</v>
      </c>
      <c r="K132" s="3">
        <v>241.92</v>
      </c>
      <c r="L132" s="6" t="s">
        <v>324</v>
      </c>
      <c r="M132" s="25">
        <v>43800</v>
      </c>
      <c r="N132" s="95" t="s">
        <v>46</v>
      </c>
      <c r="O132" s="2" t="s">
        <v>75</v>
      </c>
    </row>
    <row r="133" spans="1:15" ht="114" customHeight="1" x14ac:dyDescent="0.2">
      <c r="A133" s="10">
        <f t="shared" ref="A133:A153" si="13">A132+1</f>
        <v>113</v>
      </c>
      <c r="B133" s="88" t="s">
        <v>173</v>
      </c>
      <c r="C133" s="106" t="s">
        <v>263</v>
      </c>
      <c r="D133" s="100" t="s">
        <v>422</v>
      </c>
      <c r="E133" s="100" t="s">
        <v>210</v>
      </c>
      <c r="F133" s="23">
        <v>796</v>
      </c>
      <c r="G133" s="44" t="s">
        <v>11</v>
      </c>
      <c r="H133" s="45">
        <v>1</v>
      </c>
      <c r="I133" s="101" t="s">
        <v>60</v>
      </c>
      <c r="J133" s="100" t="s">
        <v>23</v>
      </c>
      <c r="K133" s="24">
        <v>478.8</v>
      </c>
      <c r="L133" s="101" t="s">
        <v>324</v>
      </c>
      <c r="M133" s="25">
        <v>43800</v>
      </c>
      <c r="N133" s="72" t="s">
        <v>46</v>
      </c>
      <c r="O133" s="2" t="s">
        <v>75</v>
      </c>
    </row>
    <row r="134" spans="1:15" ht="38.25" x14ac:dyDescent="0.2">
      <c r="A134" s="10">
        <f t="shared" si="13"/>
        <v>114</v>
      </c>
      <c r="B134" s="83" t="s">
        <v>123</v>
      </c>
      <c r="C134" s="83" t="s">
        <v>275</v>
      </c>
      <c r="D134" s="100" t="s">
        <v>427</v>
      </c>
      <c r="E134" s="55" t="s">
        <v>24</v>
      </c>
      <c r="F134" s="2">
        <f>IF(G134="тн",168,IF(G134="шт",796,IF(G134="кг",166,IF(G134="м2",55,IF(G134="м3",113,IF(G134="п.м.",18,IF(G134="секц",840,IF(G134="компл",839,0))))))))</f>
        <v>168</v>
      </c>
      <c r="G134" s="55" t="s">
        <v>0</v>
      </c>
      <c r="H134" s="3">
        <v>32</v>
      </c>
      <c r="I134" s="20" t="s">
        <v>60</v>
      </c>
      <c r="J134" s="55" t="s">
        <v>23</v>
      </c>
      <c r="K134" s="3">
        <v>1872</v>
      </c>
      <c r="L134" s="101" t="s">
        <v>324</v>
      </c>
      <c r="M134" s="54" t="s">
        <v>303</v>
      </c>
      <c r="N134" s="55" t="s">
        <v>10</v>
      </c>
      <c r="O134" s="100" t="s">
        <v>75</v>
      </c>
    </row>
    <row r="135" spans="1:15" ht="38.25" x14ac:dyDescent="0.2">
      <c r="A135" s="10">
        <f t="shared" si="13"/>
        <v>115</v>
      </c>
      <c r="B135" s="83" t="s">
        <v>234</v>
      </c>
      <c r="C135" s="83" t="s">
        <v>235</v>
      </c>
      <c r="D135" s="100" t="s">
        <v>114</v>
      </c>
      <c r="E135" s="72" t="s">
        <v>58</v>
      </c>
      <c r="F135" s="100">
        <v>114</v>
      </c>
      <c r="G135" s="72" t="s">
        <v>59</v>
      </c>
      <c r="H135" s="3">
        <v>1608.16</v>
      </c>
      <c r="I135" s="100">
        <v>30213807</v>
      </c>
      <c r="J135" s="3" t="s">
        <v>54</v>
      </c>
      <c r="K135" s="3">
        <v>13535.83</v>
      </c>
      <c r="L135" s="101" t="s">
        <v>324</v>
      </c>
      <c r="M135" s="71" t="s">
        <v>303</v>
      </c>
      <c r="N135" s="72" t="s">
        <v>46</v>
      </c>
      <c r="O135" s="2" t="s">
        <v>75</v>
      </c>
    </row>
    <row r="136" spans="1:15" ht="89.25" x14ac:dyDescent="0.2">
      <c r="A136" s="10">
        <f t="shared" si="13"/>
        <v>116</v>
      </c>
      <c r="B136" s="83" t="s">
        <v>124</v>
      </c>
      <c r="C136" s="83" t="s">
        <v>128</v>
      </c>
      <c r="D136" s="61" t="s">
        <v>105</v>
      </c>
      <c r="E136" s="100" t="s">
        <v>9</v>
      </c>
      <c r="F136" s="100">
        <f>IF(G136="тн",168,IF(G136="шт",796,IF(G136="кг",166,IF(G136="м2",55,IF(G136="м3",113,IF(G136="п.м.",18,IF(G136="секц",840,IF(G136="компл",839,0))))))))</f>
        <v>796</v>
      </c>
      <c r="G136" s="100" t="s">
        <v>11</v>
      </c>
      <c r="H136" s="3">
        <v>120</v>
      </c>
      <c r="I136" s="6" t="s">
        <v>29</v>
      </c>
      <c r="J136" s="61" t="s">
        <v>92</v>
      </c>
      <c r="K136" s="3">
        <v>400</v>
      </c>
      <c r="L136" s="101" t="s">
        <v>202</v>
      </c>
      <c r="M136" s="60" t="s">
        <v>211</v>
      </c>
      <c r="N136" s="61" t="s">
        <v>46</v>
      </c>
      <c r="O136" s="2" t="s">
        <v>75</v>
      </c>
    </row>
    <row r="137" spans="1:15" ht="123.75" customHeight="1" x14ac:dyDescent="0.2">
      <c r="A137" s="10">
        <f t="shared" si="13"/>
        <v>117</v>
      </c>
      <c r="B137" s="88" t="s">
        <v>173</v>
      </c>
      <c r="C137" s="88" t="s">
        <v>263</v>
      </c>
      <c r="D137" s="100" t="s">
        <v>116</v>
      </c>
      <c r="E137" s="61" t="s">
        <v>117</v>
      </c>
      <c r="F137" s="7">
        <v>796</v>
      </c>
      <c r="G137" s="44" t="s">
        <v>11</v>
      </c>
      <c r="H137" s="45" t="s">
        <v>1</v>
      </c>
      <c r="I137" s="101" t="s">
        <v>60</v>
      </c>
      <c r="J137" s="61" t="s">
        <v>23</v>
      </c>
      <c r="K137" s="3">
        <v>708</v>
      </c>
      <c r="L137" s="101" t="s">
        <v>211</v>
      </c>
      <c r="M137" s="25">
        <v>43800</v>
      </c>
      <c r="N137" s="61" t="s">
        <v>46</v>
      </c>
      <c r="O137" s="2" t="s">
        <v>75</v>
      </c>
    </row>
    <row r="138" spans="1:15" ht="63.75" x14ac:dyDescent="0.2">
      <c r="A138" s="10">
        <f t="shared" si="13"/>
        <v>118</v>
      </c>
      <c r="B138" s="88" t="s">
        <v>292</v>
      </c>
      <c r="C138" s="88" t="s">
        <v>293</v>
      </c>
      <c r="D138" s="49" t="s">
        <v>424</v>
      </c>
      <c r="E138" s="49" t="s">
        <v>24</v>
      </c>
      <c r="F138" s="7">
        <f t="shared" ref="F138:F141" si="14">IF(G138="тн",168,IF(G138="шт",796,IF(G138="кг",166,IF(G138="м2",55,IF(G138="м3",113,IF(G138="п.м.",18,IF(G138="секц",840,IF(G138="компл",839,0))))))))</f>
        <v>796</v>
      </c>
      <c r="G138" s="44" t="s">
        <v>11</v>
      </c>
      <c r="H138" s="45">
        <v>1</v>
      </c>
      <c r="I138" s="101" t="s">
        <v>29</v>
      </c>
      <c r="J138" s="100" t="s">
        <v>47</v>
      </c>
      <c r="K138" s="3">
        <v>72</v>
      </c>
      <c r="L138" s="101" t="s">
        <v>211</v>
      </c>
      <c r="M138" s="60" t="s">
        <v>303</v>
      </c>
      <c r="N138" s="61" t="s">
        <v>46</v>
      </c>
      <c r="O138" s="2" t="s">
        <v>75</v>
      </c>
    </row>
    <row r="139" spans="1:15" ht="38.25" x14ac:dyDescent="0.2">
      <c r="A139" s="10">
        <f t="shared" si="13"/>
        <v>119</v>
      </c>
      <c r="B139" s="88" t="s">
        <v>270</v>
      </c>
      <c r="C139" s="83" t="s">
        <v>273</v>
      </c>
      <c r="D139" s="61" t="s">
        <v>274</v>
      </c>
      <c r="E139" s="61" t="s">
        <v>85</v>
      </c>
      <c r="F139" s="7">
        <f t="shared" si="14"/>
        <v>796</v>
      </c>
      <c r="G139" s="44" t="s">
        <v>11</v>
      </c>
      <c r="H139" s="45">
        <v>1</v>
      </c>
      <c r="I139" s="101" t="s">
        <v>60</v>
      </c>
      <c r="J139" s="61" t="s">
        <v>23</v>
      </c>
      <c r="K139" s="3">
        <v>233.32</v>
      </c>
      <c r="L139" s="101" t="s">
        <v>211</v>
      </c>
      <c r="M139" s="60" t="s">
        <v>303</v>
      </c>
      <c r="N139" s="61" t="s">
        <v>46</v>
      </c>
      <c r="O139" s="100" t="s">
        <v>75</v>
      </c>
    </row>
    <row r="140" spans="1:15" ht="38.25" x14ac:dyDescent="0.2">
      <c r="A140" s="10">
        <f t="shared" si="13"/>
        <v>120</v>
      </c>
      <c r="B140" s="42" t="s">
        <v>271</v>
      </c>
      <c r="C140" s="83" t="s">
        <v>272</v>
      </c>
      <c r="D140" s="100" t="s">
        <v>269</v>
      </c>
      <c r="E140" s="61" t="s">
        <v>85</v>
      </c>
      <c r="F140" s="7">
        <f t="shared" si="14"/>
        <v>796</v>
      </c>
      <c r="G140" s="44" t="s">
        <v>11</v>
      </c>
      <c r="H140" s="45">
        <v>1</v>
      </c>
      <c r="I140" s="60" t="s">
        <v>60</v>
      </c>
      <c r="J140" s="100" t="s">
        <v>23</v>
      </c>
      <c r="K140" s="3">
        <v>300.24</v>
      </c>
      <c r="L140" s="101" t="s">
        <v>211</v>
      </c>
      <c r="M140" s="60" t="s">
        <v>303</v>
      </c>
      <c r="N140" s="61" t="s">
        <v>46</v>
      </c>
      <c r="O140" s="100" t="s">
        <v>75</v>
      </c>
    </row>
    <row r="141" spans="1:15" ht="63.75" x14ac:dyDescent="0.2">
      <c r="A141" s="10">
        <f t="shared" si="13"/>
        <v>121</v>
      </c>
      <c r="B141" s="88" t="s">
        <v>292</v>
      </c>
      <c r="C141" s="88" t="s">
        <v>293</v>
      </c>
      <c r="D141" s="49" t="s">
        <v>423</v>
      </c>
      <c r="E141" s="49" t="s">
        <v>24</v>
      </c>
      <c r="F141" s="7">
        <f t="shared" si="14"/>
        <v>796</v>
      </c>
      <c r="G141" s="44" t="s">
        <v>11</v>
      </c>
      <c r="H141" s="45">
        <v>1</v>
      </c>
      <c r="I141" s="100">
        <v>30401</v>
      </c>
      <c r="J141" s="100" t="s">
        <v>23</v>
      </c>
      <c r="K141" s="3">
        <v>437</v>
      </c>
      <c r="L141" s="101" t="s">
        <v>211</v>
      </c>
      <c r="M141" s="60" t="s">
        <v>303</v>
      </c>
      <c r="N141" s="61" t="s">
        <v>46</v>
      </c>
      <c r="O141" s="2" t="s">
        <v>75</v>
      </c>
    </row>
    <row r="142" spans="1:15" ht="25.5" x14ac:dyDescent="0.2">
      <c r="A142" s="10">
        <f t="shared" si="13"/>
        <v>122</v>
      </c>
      <c r="B142" s="83" t="s">
        <v>178</v>
      </c>
      <c r="C142" s="83" t="s">
        <v>179</v>
      </c>
      <c r="D142" s="100" t="s">
        <v>229</v>
      </c>
      <c r="E142" s="61" t="s">
        <v>85</v>
      </c>
      <c r="F142" s="100">
        <v>796</v>
      </c>
      <c r="G142" s="2" t="s">
        <v>11</v>
      </c>
      <c r="H142" s="3" t="s">
        <v>1</v>
      </c>
      <c r="I142" s="100">
        <v>30</v>
      </c>
      <c r="J142" s="61" t="s">
        <v>47</v>
      </c>
      <c r="K142" s="3">
        <v>485</v>
      </c>
      <c r="L142" s="101" t="s">
        <v>211</v>
      </c>
      <c r="M142" s="101" t="s">
        <v>303</v>
      </c>
      <c r="N142" s="61" t="s">
        <v>46</v>
      </c>
      <c r="O142" s="100" t="s">
        <v>75</v>
      </c>
    </row>
    <row r="143" spans="1:15" ht="51" x14ac:dyDescent="0.2">
      <c r="A143" s="10">
        <f t="shared" si="13"/>
        <v>123</v>
      </c>
      <c r="B143" s="83" t="s">
        <v>178</v>
      </c>
      <c r="C143" s="83" t="s">
        <v>179</v>
      </c>
      <c r="D143" s="55" t="s">
        <v>231</v>
      </c>
      <c r="E143" s="55" t="s">
        <v>85</v>
      </c>
      <c r="F143" s="39">
        <v>796</v>
      </c>
      <c r="G143" s="2" t="s">
        <v>11</v>
      </c>
      <c r="H143" s="3" t="s">
        <v>1</v>
      </c>
      <c r="I143" s="100">
        <v>30</v>
      </c>
      <c r="J143" s="55" t="s">
        <v>47</v>
      </c>
      <c r="K143" s="3">
        <v>608</v>
      </c>
      <c r="L143" s="101" t="s">
        <v>211</v>
      </c>
      <c r="M143" s="101" t="s">
        <v>303</v>
      </c>
      <c r="N143" s="55" t="s">
        <v>46</v>
      </c>
      <c r="O143" s="100" t="s">
        <v>75</v>
      </c>
    </row>
    <row r="144" spans="1:15" ht="90" customHeight="1" x14ac:dyDescent="0.2">
      <c r="A144" s="10">
        <f t="shared" si="13"/>
        <v>124</v>
      </c>
      <c r="B144" s="88" t="s">
        <v>173</v>
      </c>
      <c r="C144" s="88" t="s">
        <v>263</v>
      </c>
      <c r="D144" s="100" t="s">
        <v>230</v>
      </c>
      <c r="E144" s="100" t="s">
        <v>85</v>
      </c>
      <c r="F144" s="39">
        <v>796</v>
      </c>
      <c r="G144" s="2" t="s">
        <v>11</v>
      </c>
      <c r="H144" s="3" t="s">
        <v>1</v>
      </c>
      <c r="I144" s="100">
        <v>30401</v>
      </c>
      <c r="J144" s="100" t="s">
        <v>23</v>
      </c>
      <c r="K144" s="3">
        <v>734</v>
      </c>
      <c r="L144" s="101" t="s">
        <v>211</v>
      </c>
      <c r="M144" s="101" t="s">
        <v>303</v>
      </c>
      <c r="N144" s="55" t="s">
        <v>10</v>
      </c>
      <c r="O144" s="100" t="s">
        <v>75</v>
      </c>
    </row>
    <row r="145" spans="1:15" ht="123" customHeight="1" x14ac:dyDescent="0.2">
      <c r="A145" s="10">
        <f t="shared" si="13"/>
        <v>125</v>
      </c>
      <c r="B145" s="83" t="s">
        <v>169</v>
      </c>
      <c r="C145" s="83" t="s">
        <v>170</v>
      </c>
      <c r="D145" s="100" t="s">
        <v>218</v>
      </c>
      <c r="E145" s="72" t="s">
        <v>24</v>
      </c>
      <c r="F145" s="23">
        <v>796</v>
      </c>
      <c r="G145" s="100" t="s">
        <v>11</v>
      </c>
      <c r="H145" s="19" t="s">
        <v>8</v>
      </c>
      <c r="I145" s="71" t="s">
        <v>60</v>
      </c>
      <c r="J145" s="72" t="s">
        <v>23</v>
      </c>
      <c r="K145" s="3">
        <v>1000</v>
      </c>
      <c r="L145" s="101" t="s">
        <v>211</v>
      </c>
      <c r="M145" s="101" t="s">
        <v>303</v>
      </c>
      <c r="N145" s="72" t="s">
        <v>46</v>
      </c>
      <c r="O145" s="100" t="s">
        <v>75</v>
      </c>
    </row>
    <row r="146" spans="1:15" ht="76.900000000000006" customHeight="1" x14ac:dyDescent="0.2">
      <c r="A146" s="10">
        <f t="shared" si="13"/>
        <v>126</v>
      </c>
      <c r="B146" s="83" t="s">
        <v>176</v>
      </c>
      <c r="C146" s="42" t="s">
        <v>177</v>
      </c>
      <c r="D146" s="100" t="s">
        <v>112</v>
      </c>
      <c r="E146" s="100" t="s">
        <v>24</v>
      </c>
      <c r="F146" s="7">
        <f>IF(G146="тн",168,IF(G146="шт",796,IF(G146="кг",166,IF(G146="м2",55,IF(G146="м3",113,IF(G146="п.м.",18,IF(G146="секц",840,IF(G146="компл",839,0))))))))</f>
        <v>796</v>
      </c>
      <c r="G146" s="100" t="s">
        <v>11</v>
      </c>
      <c r="H146" s="3" t="s">
        <v>1</v>
      </c>
      <c r="I146" s="101" t="s">
        <v>60</v>
      </c>
      <c r="J146" s="55" t="s">
        <v>23</v>
      </c>
      <c r="K146" s="3">
        <v>1500</v>
      </c>
      <c r="L146" s="6" t="s">
        <v>211</v>
      </c>
      <c r="M146" s="54" t="s">
        <v>303</v>
      </c>
      <c r="N146" s="55" t="s">
        <v>151</v>
      </c>
      <c r="O146" s="2" t="s">
        <v>88</v>
      </c>
    </row>
    <row r="147" spans="1:15" ht="76.5" x14ac:dyDescent="0.2">
      <c r="A147" s="10">
        <f t="shared" si="13"/>
        <v>127</v>
      </c>
      <c r="B147" s="83" t="s">
        <v>256</v>
      </c>
      <c r="C147" s="83" t="s">
        <v>163</v>
      </c>
      <c r="D147" s="100" t="s">
        <v>121</v>
      </c>
      <c r="E147" s="2" t="s">
        <v>78</v>
      </c>
      <c r="F147" s="7">
        <v>246</v>
      </c>
      <c r="G147" s="100" t="s">
        <v>298</v>
      </c>
      <c r="H147" s="3">
        <v>0.18</v>
      </c>
      <c r="I147" s="76">
        <v>30216800</v>
      </c>
      <c r="J147" s="55" t="s">
        <v>77</v>
      </c>
      <c r="K147" s="3">
        <v>1650.58</v>
      </c>
      <c r="L147" s="6" t="s">
        <v>211</v>
      </c>
      <c r="M147" s="54" t="s">
        <v>303</v>
      </c>
      <c r="N147" s="55" t="s">
        <v>46</v>
      </c>
      <c r="O147" s="100" t="s">
        <v>75</v>
      </c>
    </row>
    <row r="148" spans="1:15" ht="51" x14ac:dyDescent="0.2">
      <c r="A148" s="10">
        <f t="shared" si="13"/>
        <v>128</v>
      </c>
      <c r="B148" s="83" t="s">
        <v>123</v>
      </c>
      <c r="C148" s="83" t="s">
        <v>127</v>
      </c>
      <c r="D148" s="52" t="s">
        <v>426</v>
      </c>
      <c r="E148" s="56" t="s">
        <v>55</v>
      </c>
      <c r="F148" s="2">
        <v>168</v>
      </c>
      <c r="G148" s="100" t="s">
        <v>0</v>
      </c>
      <c r="H148" s="3">
        <v>56</v>
      </c>
      <c r="I148" s="20" t="s">
        <v>63</v>
      </c>
      <c r="J148" s="55" t="s">
        <v>76</v>
      </c>
      <c r="K148" s="77">
        <v>3340</v>
      </c>
      <c r="L148" s="6" t="s">
        <v>211</v>
      </c>
      <c r="M148" s="54" t="s">
        <v>358</v>
      </c>
      <c r="N148" s="55" t="s">
        <v>10</v>
      </c>
      <c r="O148" s="2" t="s">
        <v>75</v>
      </c>
    </row>
    <row r="149" spans="1:15" ht="78" customHeight="1" x14ac:dyDescent="0.2">
      <c r="A149" s="10">
        <f t="shared" si="13"/>
        <v>129</v>
      </c>
      <c r="B149" s="83" t="s">
        <v>256</v>
      </c>
      <c r="C149" s="83" t="s">
        <v>163</v>
      </c>
      <c r="D149" s="100" t="s">
        <v>122</v>
      </c>
      <c r="E149" s="2" t="s">
        <v>78</v>
      </c>
      <c r="F149" s="7">
        <v>246</v>
      </c>
      <c r="G149" s="100" t="s">
        <v>298</v>
      </c>
      <c r="H149" s="3">
        <v>1.294</v>
      </c>
      <c r="I149" s="101" t="s">
        <v>299</v>
      </c>
      <c r="J149" s="100" t="s">
        <v>300</v>
      </c>
      <c r="K149" s="3">
        <v>5771.23</v>
      </c>
      <c r="L149" s="6" t="s">
        <v>211</v>
      </c>
      <c r="M149" s="54" t="s">
        <v>303</v>
      </c>
      <c r="N149" s="55" t="s">
        <v>46</v>
      </c>
      <c r="O149" s="100" t="s">
        <v>75</v>
      </c>
    </row>
    <row r="150" spans="1:15" ht="114" customHeight="1" x14ac:dyDescent="0.2">
      <c r="A150" s="10">
        <f t="shared" si="13"/>
        <v>130</v>
      </c>
      <c r="B150" s="83" t="s">
        <v>335</v>
      </c>
      <c r="C150" s="83" t="s">
        <v>336</v>
      </c>
      <c r="D150" s="55" t="s">
        <v>339</v>
      </c>
      <c r="E150" s="55" t="s">
        <v>85</v>
      </c>
      <c r="F150" s="2">
        <f>IF(G150="тн",168,IF(G150="шт",796,IF(G150="кг",166,IF(G150="м2",55,IF(G150="м3",113,IF(G150="п.м.",18,IF(G150="секц",840,IF(G150="компл",839,0))))))))</f>
        <v>796</v>
      </c>
      <c r="G150" s="2" t="s">
        <v>11</v>
      </c>
      <c r="H150" s="3">
        <v>3</v>
      </c>
      <c r="I150" s="100">
        <v>30204</v>
      </c>
      <c r="J150" s="55" t="s">
        <v>340</v>
      </c>
      <c r="K150" s="3">
        <v>7300</v>
      </c>
      <c r="L150" s="6" t="s">
        <v>211</v>
      </c>
      <c r="M150" s="54" t="s">
        <v>303</v>
      </c>
      <c r="N150" s="55" t="s">
        <v>46</v>
      </c>
      <c r="O150" s="100" t="s">
        <v>75</v>
      </c>
    </row>
    <row r="151" spans="1:15" ht="102" x14ac:dyDescent="0.2">
      <c r="A151" s="10">
        <f t="shared" si="13"/>
        <v>131</v>
      </c>
      <c r="B151" s="83" t="s">
        <v>335</v>
      </c>
      <c r="C151" s="83" t="s">
        <v>336</v>
      </c>
      <c r="D151" s="55" t="s">
        <v>341</v>
      </c>
      <c r="E151" s="100" t="s">
        <v>85</v>
      </c>
      <c r="F151" s="10">
        <f>IF(G151="тн",168,IF(G151="шт",796,IF(G151="кг",166,IF(G151="м2",55,IF(G151="м3",113,IF(G151="п.м.",18,IF(G151="секц",840,IF(G151="компл",839,0))))))))</f>
        <v>796</v>
      </c>
      <c r="G151" s="2" t="s">
        <v>11</v>
      </c>
      <c r="H151" s="3">
        <v>3</v>
      </c>
      <c r="I151" s="100">
        <v>30204</v>
      </c>
      <c r="J151" s="100" t="s">
        <v>340</v>
      </c>
      <c r="K151" s="3">
        <v>7700</v>
      </c>
      <c r="L151" s="101" t="s">
        <v>211</v>
      </c>
      <c r="M151" s="101" t="s">
        <v>303</v>
      </c>
      <c r="N151" s="55" t="s">
        <v>46</v>
      </c>
      <c r="O151" s="100" t="s">
        <v>75</v>
      </c>
    </row>
    <row r="152" spans="1:15" ht="102" x14ac:dyDescent="0.2">
      <c r="A152" s="10">
        <f t="shared" si="13"/>
        <v>132</v>
      </c>
      <c r="B152" s="83" t="s">
        <v>335</v>
      </c>
      <c r="C152" s="83" t="s">
        <v>336</v>
      </c>
      <c r="D152" s="52" t="s">
        <v>338</v>
      </c>
      <c r="E152" s="52" t="s">
        <v>85</v>
      </c>
      <c r="F152" s="10">
        <f>IF(G152="тн",168,IF(G152="шт",796,IF(G152="кг",166,IF(G152="м2",55,IF(G152="м3",113,IF(G152="п.м.",18,IF(G152="секц",840,IF(G152="компл",839,0))))))))</f>
        <v>796</v>
      </c>
      <c r="G152" s="2" t="s">
        <v>11</v>
      </c>
      <c r="H152" s="3">
        <v>3</v>
      </c>
      <c r="I152" s="100">
        <v>30129</v>
      </c>
      <c r="J152" s="100" t="s">
        <v>337</v>
      </c>
      <c r="K152" s="3">
        <v>16000</v>
      </c>
      <c r="L152" s="101" t="s">
        <v>211</v>
      </c>
      <c r="M152" s="101" t="s">
        <v>303</v>
      </c>
      <c r="N152" s="55" t="s">
        <v>46</v>
      </c>
      <c r="O152" s="100" t="s">
        <v>75</v>
      </c>
    </row>
    <row r="153" spans="1:15" ht="126" customHeight="1" x14ac:dyDescent="0.2">
      <c r="A153" s="10">
        <f t="shared" si="13"/>
        <v>133</v>
      </c>
      <c r="B153" s="83" t="s">
        <v>335</v>
      </c>
      <c r="C153" s="83" t="s">
        <v>336</v>
      </c>
      <c r="D153" s="78" t="s">
        <v>342</v>
      </c>
      <c r="E153" s="100" t="s">
        <v>85</v>
      </c>
      <c r="F153" s="10">
        <f>IF(G153="тн",168,IF(G153="шт",796,IF(G153="кг",166,IF(G153="м2",55,IF(G153="м3",113,IF(G153="п.м.",18,IF(G153="секц",840,IF(G153="компл",839,0))))))))</f>
        <v>796</v>
      </c>
      <c r="G153" s="2" t="s">
        <v>11</v>
      </c>
      <c r="H153" s="3">
        <v>3</v>
      </c>
      <c r="I153" s="100">
        <v>30127</v>
      </c>
      <c r="J153" s="100" t="s">
        <v>343</v>
      </c>
      <c r="K153" s="3">
        <v>17700</v>
      </c>
      <c r="L153" s="101" t="s">
        <v>211</v>
      </c>
      <c r="M153" s="101" t="s">
        <v>303</v>
      </c>
      <c r="N153" s="78" t="s">
        <v>46</v>
      </c>
      <c r="O153" s="100" t="s">
        <v>75</v>
      </c>
    </row>
    <row r="155" spans="1:15" x14ac:dyDescent="0.2">
      <c r="E155" s="127" t="s">
        <v>509</v>
      </c>
      <c r="J155" s="128"/>
      <c r="K155" s="128">
        <f>SUM(K18:K153)+K209</f>
        <v>1979303.7800000005</v>
      </c>
    </row>
    <row r="156" spans="1:15" ht="18.75" x14ac:dyDescent="0.3">
      <c r="C156" s="222" t="s">
        <v>507</v>
      </c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</row>
    <row r="157" spans="1:15" ht="13.5" thickBot="1" x14ac:dyDescent="0.25"/>
    <row r="158" spans="1:15" ht="17.25" customHeight="1" collapsed="1" thickBot="1" x14ac:dyDescent="0.25">
      <c r="A158" s="194" t="s">
        <v>45</v>
      </c>
      <c r="B158" s="191" t="s">
        <v>97</v>
      </c>
      <c r="C158" s="191" t="s">
        <v>129</v>
      </c>
      <c r="D158" s="211" t="s">
        <v>12</v>
      </c>
      <c r="E158" s="212"/>
      <c r="F158" s="212"/>
      <c r="G158" s="212"/>
      <c r="H158" s="212"/>
      <c r="I158" s="212"/>
      <c r="J158" s="212"/>
      <c r="K158" s="212"/>
      <c r="L158" s="212"/>
      <c r="M158" s="210"/>
      <c r="N158" s="197" t="s">
        <v>35</v>
      </c>
      <c r="O158" s="204" t="s">
        <v>36</v>
      </c>
    </row>
    <row r="159" spans="1:15" ht="25.5" customHeight="1" thickBot="1" x14ac:dyDescent="0.25">
      <c r="A159" s="195"/>
      <c r="B159" s="192"/>
      <c r="C159" s="192"/>
      <c r="D159" s="197" t="s">
        <v>14</v>
      </c>
      <c r="E159" s="197" t="s">
        <v>15</v>
      </c>
      <c r="F159" s="208" t="s">
        <v>16</v>
      </c>
      <c r="G159" s="210"/>
      <c r="H159" s="207" t="s">
        <v>13</v>
      </c>
      <c r="I159" s="208" t="s">
        <v>19</v>
      </c>
      <c r="J159" s="210"/>
      <c r="K159" s="197" t="s">
        <v>228</v>
      </c>
      <c r="L159" s="208" t="s">
        <v>31</v>
      </c>
      <c r="M159" s="209"/>
      <c r="N159" s="198"/>
      <c r="O159" s="205"/>
    </row>
    <row r="160" spans="1:15" ht="79.5" customHeight="1" thickBot="1" x14ac:dyDescent="0.25">
      <c r="A160" s="195"/>
      <c r="B160" s="192"/>
      <c r="C160" s="192"/>
      <c r="D160" s="198"/>
      <c r="E160" s="198"/>
      <c r="F160" s="189" t="s">
        <v>17</v>
      </c>
      <c r="G160" s="189" t="s">
        <v>18</v>
      </c>
      <c r="H160" s="198"/>
      <c r="I160" s="214" t="s">
        <v>20</v>
      </c>
      <c r="J160" s="189" t="s">
        <v>18</v>
      </c>
      <c r="K160" s="198"/>
      <c r="L160" s="118" t="s">
        <v>32</v>
      </c>
      <c r="M160" s="31" t="s">
        <v>34</v>
      </c>
      <c r="N160" s="198"/>
      <c r="O160" s="206"/>
    </row>
    <row r="161" spans="1:15" ht="23.25" thickBot="1" x14ac:dyDescent="0.25">
      <c r="A161" s="196"/>
      <c r="B161" s="193"/>
      <c r="C161" s="193"/>
      <c r="D161" s="190"/>
      <c r="E161" s="190"/>
      <c r="F161" s="213"/>
      <c r="G161" s="190"/>
      <c r="H161" s="190"/>
      <c r="I161" s="215"/>
      <c r="J161" s="190"/>
      <c r="K161" s="190"/>
      <c r="L161" s="119" t="s">
        <v>33</v>
      </c>
      <c r="M161" s="33" t="s">
        <v>33</v>
      </c>
      <c r="N161" s="190"/>
      <c r="O161" s="32" t="s">
        <v>37</v>
      </c>
    </row>
    <row r="162" spans="1:15" x14ac:dyDescent="0.2">
      <c r="A162" s="102">
        <v>1</v>
      </c>
      <c r="B162" s="81">
        <v>2</v>
      </c>
      <c r="C162" s="81">
        <v>3</v>
      </c>
      <c r="D162" s="35">
        <v>4</v>
      </c>
      <c r="E162" s="34">
        <v>5</v>
      </c>
      <c r="F162" s="34">
        <v>6</v>
      </c>
      <c r="G162" s="34">
        <v>7</v>
      </c>
      <c r="H162" s="34">
        <v>8</v>
      </c>
      <c r="I162" s="36">
        <v>9</v>
      </c>
      <c r="J162" s="34">
        <v>10</v>
      </c>
      <c r="K162" s="34">
        <v>11</v>
      </c>
      <c r="L162" s="120">
        <v>12</v>
      </c>
      <c r="M162" s="35">
        <v>13</v>
      </c>
      <c r="N162" s="34">
        <v>14</v>
      </c>
      <c r="O162" s="126">
        <v>15</v>
      </c>
    </row>
    <row r="163" spans="1:15" ht="15.75" x14ac:dyDescent="0.25">
      <c r="A163" s="186" t="s">
        <v>503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8"/>
    </row>
    <row r="164" spans="1:15" ht="89.25" x14ac:dyDescent="0.2">
      <c r="A164" s="11">
        <v>1</v>
      </c>
      <c r="B164" s="157" t="s">
        <v>125</v>
      </c>
      <c r="C164" s="157" t="s">
        <v>130</v>
      </c>
      <c r="D164" s="173" t="s">
        <v>458</v>
      </c>
      <c r="E164" s="143" t="s">
        <v>7</v>
      </c>
      <c r="F164" s="145">
        <f>IF(G164="тн",168,IF(G164="шт",796,IF(G164="кг",166,IF(G164="м2",55,IF(G164="м3",113,IF(G164="п.м.",18,IF(G164="секц",840,IF(G164="компл",839,0))))))))</f>
        <v>168</v>
      </c>
      <c r="G164" s="144" t="s">
        <v>0</v>
      </c>
      <c r="H164" s="148">
        <v>25</v>
      </c>
      <c r="I164" s="149" t="s">
        <v>457</v>
      </c>
      <c r="J164" s="143" t="s">
        <v>456</v>
      </c>
      <c r="K164" s="148">
        <v>200</v>
      </c>
      <c r="L164" s="149" t="s">
        <v>276</v>
      </c>
      <c r="M164" s="149" t="s">
        <v>268</v>
      </c>
      <c r="N164" s="143" t="s">
        <v>10</v>
      </c>
      <c r="O164" s="151" t="s">
        <v>75</v>
      </c>
    </row>
    <row r="165" spans="1:15" ht="63.75" x14ac:dyDescent="0.2">
      <c r="A165" s="11">
        <f>A164+1</f>
        <v>2</v>
      </c>
      <c r="B165" s="103" t="s">
        <v>237</v>
      </c>
      <c r="C165" s="103" t="s">
        <v>238</v>
      </c>
      <c r="D165" s="21" t="s">
        <v>446</v>
      </c>
      <c r="E165" s="21" t="s">
        <v>24</v>
      </c>
      <c r="F165" s="16">
        <v>796</v>
      </c>
      <c r="G165" s="16" t="s">
        <v>11</v>
      </c>
      <c r="H165" s="3">
        <v>2</v>
      </c>
      <c r="I165" s="101" t="s">
        <v>29</v>
      </c>
      <c r="J165" s="17" t="s">
        <v>47</v>
      </c>
      <c r="K165" s="3">
        <v>19512</v>
      </c>
      <c r="L165" s="101" t="s">
        <v>308</v>
      </c>
      <c r="M165" s="101" t="s">
        <v>334</v>
      </c>
      <c r="N165" s="100" t="s">
        <v>10</v>
      </c>
      <c r="O165" s="15" t="s">
        <v>75</v>
      </c>
    </row>
    <row r="166" spans="1:15" s="5" customFormat="1" ht="95.25" customHeight="1" x14ac:dyDescent="0.2">
      <c r="A166" s="11">
        <f t="shared" ref="A166:A201" si="15">A165+1</f>
        <v>3</v>
      </c>
      <c r="B166" s="83" t="s">
        <v>136</v>
      </c>
      <c r="C166" s="84" t="s">
        <v>137</v>
      </c>
      <c r="D166" s="73" t="s">
        <v>182</v>
      </c>
      <c r="E166" s="21" t="s">
        <v>24</v>
      </c>
      <c r="F166" s="108">
        <f t="shared" ref="F166:F196" si="16">IF(G166="тн",168,IF(G166="шт",796,IF(G166="кг",166,IF(G166="м2",55,IF(G166="м3",113,IF(G166="п.м.",18,IF(G166="секц",840,IF(G166="компл",839,0))))))))</f>
        <v>796</v>
      </c>
      <c r="G166" s="16" t="s">
        <v>11</v>
      </c>
      <c r="H166" s="16" t="s">
        <v>1</v>
      </c>
      <c r="I166" s="101" t="s">
        <v>60</v>
      </c>
      <c r="J166" s="17" t="s">
        <v>23</v>
      </c>
      <c r="K166" s="3">
        <v>830</v>
      </c>
      <c r="L166" s="101" t="s">
        <v>308</v>
      </c>
      <c r="M166" s="101" t="s">
        <v>220</v>
      </c>
      <c r="N166" s="100" t="s">
        <v>151</v>
      </c>
      <c r="O166" s="15" t="s">
        <v>88</v>
      </c>
    </row>
    <row r="167" spans="1:15" ht="73.5" customHeight="1" x14ac:dyDescent="0.2">
      <c r="A167" s="11">
        <f t="shared" si="15"/>
        <v>4</v>
      </c>
      <c r="B167" s="103" t="s">
        <v>237</v>
      </c>
      <c r="C167" s="103" t="s">
        <v>238</v>
      </c>
      <c r="D167" s="21" t="s">
        <v>153</v>
      </c>
      <c r="E167" s="21" t="s">
        <v>24</v>
      </c>
      <c r="F167" s="16">
        <f t="shared" si="16"/>
        <v>796</v>
      </c>
      <c r="G167" s="16" t="s">
        <v>11</v>
      </c>
      <c r="H167" s="3">
        <v>4</v>
      </c>
      <c r="I167" s="54" t="s">
        <v>29</v>
      </c>
      <c r="J167" s="17" t="s">
        <v>47</v>
      </c>
      <c r="K167" s="3">
        <v>3271</v>
      </c>
      <c r="L167" s="101" t="s">
        <v>308</v>
      </c>
      <c r="M167" s="54" t="s">
        <v>334</v>
      </c>
      <c r="N167" s="55" t="s">
        <v>10</v>
      </c>
      <c r="O167" s="15" t="s">
        <v>75</v>
      </c>
    </row>
    <row r="168" spans="1:15" ht="89.25" x14ac:dyDescent="0.2">
      <c r="A168" s="11">
        <f t="shared" si="15"/>
        <v>5</v>
      </c>
      <c r="B168" s="89" t="s">
        <v>242</v>
      </c>
      <c r="C168" s="42" t="s">
        <v>209</v>
      </c>
      <c r="D168" s="15" t="s">
        <v>489</v>
      </c>
      <c r="E168" s="15" t="s">
        <v>352</v>
      </c>
      <c r="F168" s="58">
        <f t="shared" si="16"/>
        <v>796</v>
      </c>
      <c r="G168" s="58" t="s">
        <v>11</v>
      </c>
      <c r="H168" s="59">
        <v>9</v>
      </c>
      <c r="I168" s="8" t="s">
        <v>29</v>
      </c>
      <c r="J168" s="53" t="s">
        <v>47</v>
      </c>
      <c r="K168" s="3">
        <v>34380.5</v>
      </c>
      <c r="L168" s="101" t="s">
        <v>308</v>
      </c>
      <c r="M168" s="54" t="s">
        <v>211</v>
      </c>
      <c r="N168" s="55" t="s">
        <v>10</v>
      </c>
      <c r="O168" s="70" t="s">
        <v>75</v>
      </c>
    </row>
    <row r="169" spans="1:15" ht="102" x14ac:dyDescent="0.2">
      <c r="A169" s="11">
        <f t="shared" si="15"/>
        <v>6</v>
      </c>
      <c r="B169" s="89" t="s">
        <v>242</v>
      </c>
      <c r="C169" s="42" t="s">
        <v>209</v>
      </c>
      <c r="D169" s="15" t="s">
        <v>488</v>
      </c>
      <c r="E169" s="15" t="s">
        <v>354</v>
      </c>
      <c r="F169" s="58">
        <f t="shared" si="16"/>
        <v>796</v>
      </c>
      <c r="G169" s="58" t="s">
        <v>11</v>
      </c>
      <c r="H169" s="59">
        <v>10</v>
      </c>
      <c r="I169" s="8" t="s">
        <v>29</v>
      </c>
      <c r="J169" s="53" t="s">
        <v>47</v>
      </c>
      <c r="K169" s="3">
        <v>36727.5</v>
      </c>
      <c r="L169" s="101" t="s">
        <v>308</v>
      </c>
      <c r="M169" s="54" t="s">
        <v>211</v>
      </c>
      <c r="N169" s="55" t="s">
        <v>10</v>
      </c>
      <c r="O169" s="70" t="s">
        <v>75</v>
      </c>
    </row>
    <row r="170" spans="1:15" s="5" customFormat="1" ht="84" customHeight="1" x14ac:dyDescent="0.2">
      <c r="A170" s="11">
        <f t="shared" si="15"/>
        <v>7</v>
      </c>
      <c r="B170" s="42" t="s">
        <v>242</v>
      </c>
      <c r="C170" s="42" t="s">
        <v>209</v>
      </c>
      <c r="D170" s="124" t="s">
        <v>353</v>
      </c>
      <c r="E170" s="124" t="s">
        <v>24</v>
      </c>
      <c r="F170" s="108">
        <f t="shared" si="16"/>
        <v>796</v>
      </c>
      <c r="G170" s="58" t="s">
        <v>11</v>
      </c>
      <c r="H170" s="74">
        <v>1</v>
      </c>
      <c r="I170" s="50" t="s">
        <v>2</v>
      </c>
      <c r="J170" s="17" t="s">
        <v>48</v>
      </c>
      <c r="K170" s="3">
        <v>1162.3</v>
      </c>
      <c r="L170" s="101" t="s">
        <v>308</v>
      </c>
      <c r="M170" s="101" t="s">
        <v>211</v>
      </c>
      <c r="N170" s="51" t="s">
        <v>10</v>
      </c>
      <c r="O170" s="15" t="s">
        <v>75</v>
      </c>
    </row>
    <row r="171" spans="1:15" s="5" customFormat="1" ht="59.25" customHeight="1" x14ac:dyDescent="0.2">
      <c r="A171" s="11">
        <f t="shared" si="15"/>
        <v>8</v>
      </c>
      <c r="B171" s="83" t="s">
        <v>139</v>
      </c>
      <c r="C171" s="84" t="s">
        <v>139</v>
      </c>
      <c r="D171" s="100" t="s">
        <v>102</v>
      </c>
      <c r="E171" s="21" t="s">
        <v>24</v>
      </c>
      <c r="F171" s="16">
        <f t="shared" si="16"/>
        <v>796</v>
      </c>
      <c r="G171" s="3" t="s">
        <v>11</v>
      </c>
      <c r="H171" s="3" t="s">
        <v>1</v>
      </c>
      <c r="I171" s="101" t="s">
        <v>307</v>
      </c>
      <c r="J171" s="17" t="s">
        <v>306</v>
      </c>
      <c r="K171" s="3">
        <v>200</v>
      </c>
      <c r="L171" s="101" t="s">
        <v>308</v>
      </c>
      <c r="M171" s="94" t="s">
        <v>220</v>
      </c>
      <c r="N171" s="95" t="s">
        <v>151</v>
      </c>
      <c r="O171" s="15" t="s">
        <v>88</v>
      </c>
    </row>
    <row r="172" spans="1:15" s="5" customFormat="1" ht="65.25" customHeight="1" x14ac:dyDescent="0.2">
      <c r="A172" s="11">
        <f t="shared" si="15"/>
        <v>9</v>
      </c>
      <c r="B172" s="83" t="s">
        <v>139</v>
      </c>
      <c r="C172" s="83" t="s">
        <v>139</v>
      </c>
      <c r="D172" s="100" t="s">
        <v>103</v>
      </c>
      <c r="E172" s="21" t="s">
        <v>24</v>
      </c>
      <c r="F172" s="16">
        <f t="shared" si="16"/>
        <v>796</v>
      </c>
      <c r="G172" s="3" t="s">
        <v>11</v>
      </c>
      <c r="H172" s="3" t="s">
        <v>1</v>
      </c>
      <c r="I172" s="101" t="s">
        <v>307</v>
      </c>
      <c r="J172" s="17" t="s">
        <v>306</v>
      </c>
      <c r="K172" s="3">
        <v>2000</v>
      </c>
      <c r="L172" s="101" t="s">
        <v>308</v>
      </c>
      <c r="M172" s="54" t="s">
        <v>220</v>
      </c>
      <c r="N172" s="55" t="s">
        <v>151</v>
      </c>
      <c r="O172" s="15" t="s">
        <v>88</v>
      </c>
    </row>
    <row r="173" spans="1:15" s="5" customFormat="1" ht="67.5" customHeight="1" x14ac:dyDescent="0.2">
      <c r="A173" s="11">
        <f t="shared" si="15"/>
        <v>10</v>
      </c>
      <c r="B173" s="83" t="s">
        <v>147</v>
      </c>
      <c r="C173" s="83" t="s">
        <v>243</v>
      </c>
      <c r="D173" s="16" t="s">
        <v>367</v>
      </c>
      <c r="E173" s="100" t="s">
        <v>24</v>
      </c>
      <c r="F173" s="2">
        <f t="shared" si="16"/>
        <v>796</v>
      </c>
      <c r="G173" s="16" t="s">
        <v>11</v>
      </c>
      <c r="H173" s="14">
        <v>19</v>
      </c>
      <c r="I173" s="111" t="s">
        <v>29</v>
      </c>
      <c r="J173" s="100" t="s">
        <v>47</v>
      </c>
      <c r="K173" s="14">
        <v>8548.32</v>
      </c>
      <c r="L173" s="101" t="s">
        <v>308</v>
      </c>
      <c r="M173" s="101" t="s">
        <v>233</v>
      </c>
      <c r="N173" s="100" t="s">
        <v>10</v>
      </c>
      <c r="O173" s="2" t="s">
        <v>75</v>
      </c>
    </row>
    <row r="174" spans="1:15" ht="48" x14ac:dyDescent="0.2">
      <c r="A174" s="11">
        <f t="shared" si="15"/>
        <v>11</v>
      </c>
      <c r="B174" s="83" t="s">
        <v>146</v>
      </c>
      <c r="C174" s="83" t="s">
        <v>150</v>
      </c>
      <c r="D174" s="16" t="s">
        <v>372</v>
      </c>
      <c r="E174" s="55" t="s">
        <v>24</v>
      </c>
      <c r="F174" s="2">
        <f t="shared" si="16"/>
        <v>18</v>
      </c>
      <c r="G174" s="16" t="s">
        <v>81</v>
      </c>
      <c r="H174" s="14">
        <v>1648</v>
      </c>
      <c r="I174" s="54" t="s">
        <v>29</v>
      </c>
      <c r="J174" s="93" t="s">
        <v>47</v>
      </c>
      <c r="K174" s="14">
        <v>25748.14</v>
      </c>
      <c r="L174" s="101" t="s">
        <v>308</v>
      </c>
      <c r="M174" s="54" t="s">
        <v>233</v>
      </c>
      <c r="N174" s="55" t="s">
        <v>10</v>
      </c>
      <c r="O174" s="2" t="s">
        <v>75</v>
      </c>
    </row>
    <row r="175" spans="1:15" ht="61.5" customHeight="1" x14ac:dyDescent="0.2">
      <c r="A175" s="11">
        <f t="shared" si="15"/>
        <v>12</v>
      </c>
      <c r="B175" s="83" t="s">
        <v>148</v>
      </c>
      <c r="C175" s="84" t="s">
        <v>150</v>
      </c>
      <c r="D175" s="16" t="s">
        <v>373</v>
      </c>
      <c r="E175" s="100" t="s">
        <v>24</v>
      </c>
      <c r="F175" s="2">
        <f t="shared" si="16"/>
        <v>796</v>
      </c>
      <c r="G175" s="16" t="s">
        <v>11</v>
      </c>
      <c r="H175" s="14">
        <v>7</v>
      </c>
      <c r="I175" s="101" t="s">
        <v>29</v>
      </c>
      <c r="J175" s="100" t="s">
        <v>47</v>
      </c>
      <c r="K175" s="109">
        <v>633.32000000000005</v>
      </c>
      <c r="L175" s="101" t="s">
        <v>308</v>
      </c>
      <c r="M175" s="101" t="s">
        <v>233</v>
      </c>
      <c r="N175" s="51" t="s">
        <v>10</v>
      </c>
      <c r="O175" s="2" t="s">
        <v>75</v>
      </c>
    </row>
    <row r="176" spans="1:15" s="5" customFormat="1" ht="86.25" customHeight="1" x14ac:dyDescent="0.2">
      <c r="A176" s="11">
        <f t="shared" si="15"/>
        <v>13</v>
      </c>
      <c r="B176" s="83">
        <v>36</v>
      </c>
      <c r="C176" s="83" t="s">
        <v>450</v>
      </c>
      <c r="D176" s="16" t="s">
        <v>371</v>
      </c>
      <c r="E176" s="61" t="s">
        <v>24</v>
      </c>
      <c r="F176" s="10">
        <f t="shared" si="16"/>
        <v>18</v>
      </c>
      <c r="G176" s="16" t="s">
        <v>81</v>
      </c>
      <c r="H176" s="14">
        <v>160</v>
      </c>
      <c r="I176" s="60" t="s">
        <v>484</v>
      </c>
      <c r="J176" s="93" t="s">
        <v>49</v>
      </c>
      <c r="K176" s="3">
        <v>960</v>
      </c>
      <c r="L176" s="8" t="s">
        <v>308</v>
      </c>
      <c r="M176" s="8" t="s">
        <v>233</v>
      </c>
      <c r="N176" s="61" t="s">
        <v>10</v>
      </c>
      <c r="O176" s="2" t="s">
        <v>75</v>
      </c>
    </row>
    <row r="177" spans="1:15" s="5" customFormat="1" ht="62.25" customHeight="1" x14ac:dyDescent="0.2">
      <c r="A177" s="11">
        <f t="shared" si="15"/>
        <v>14</v>
      </c>
      <c r="B177" s="42" t="s">
        <v>314</v>
      </c>
      <c r="C177" s="83" t="s">
        <v>315</v>
      </c>
      <c r="D177" s="15" t="s">
        <v>442</v>
      </c>
      <c r="E177" s="100" t="s">
        <v>24</v>
      </c>
      <c r="F177" s="7">
        <f t="shared" si="16"/>
        <v>796</v>
      </c>
      <c r="G177" s="100" t="s">
        <v>11</v>
      </c>
      <c r="H177" s="3" t="s">
        <v>1</v>
      </c>
      <c r="I177" s="6" t="s">
        <v>60</v>
      </c>
      <c r="J177" s="100" t="s">
        <v>23</v>
      </c>
      <c r="K177" s="14">
        <v>200</v>
      </c>
      <c r="L177" s="101" t="s">
        <v>308</v>
      </c>
      <c r="M177" s="101" t="s">
        <v>222</v>
      </c>
      <c r="N177" s="100" t="s">
        <v>151</v>
      </c>
      <c r="O177" s="2" t="s">
        <v>88</v>
      </c>
    </row>
    <row r="178" spans="1:15" ht="98.45" customHeight="1" x14ac:dyDescent="0.2">
      <c r="A178" s="11">
        <f t="shared" si="15"/>
        <v>15</v>
      </c>
      <c r="B178" s="42" t="s">
        <v>316</v>
      </c>
      <c r="C178" s="83" t="s">
        <v>317</v>
      </c>
      <c r="D178" s="70" t="s">
        <v>443</v>
      </c>
      <c r="E178" s="55" t="s">
        <v>24</v>
      </c>
      <c r="F178" s="7">
        <f t="shared" si="16"/>
        <v>796</v>
      </c>
      <c r="G178" s="4" t="s">
        <v>11</v>
      </c>
      <c r="H178" s="3" t="s">
        <v>1</v>
      </c>
      <c r="I178" s="54" t="s">
        <v>60</v>
      </c>
      <c r="J178" s="100" t="s">
        <v>23</v>
      </c>
      <c r="K178" s="14">
        <v>450</v>
      </c>
      <c r="L178" s="101" t="s">
        <v>308</v>
      </c>
      <c r="M178" s="54" t="s">
        <v>222</v>
      </c>
      <c r="N178" s="55" t="s">
        <v>151</v>
      </c>
      <c r="O178" s="2" t="s">
        <v>88</v>
      </c>
    </row>
    <row r="179" spans="1:15" s="5" customFormat="1" ht="89.45" customHeight="1" x14ac:dyDescent="0.2">
      <c r="A179" s="11">
        <f t="shared" si="15"/>
        <v>16</v>
      </c>
      <c r="B179" s="42" t="s">
        <v>318</v>
      </c>
      <c r="C179" s="83" t="s">
        <v>319</v>
      </c>
      <c r="D179" s="15" t="s">
        <v>444</v>
      </c>
      <c r="E179" s="100" t="s">
        <v>24</v>
      </c>
      <c r="F179" s="7">
        <f t="shared" si="16"/>
        <v>796</v>
      </c>
      <c r="G179" s="100" t="s">
        <v>11</v>
      </c>
      <c r="H179" s="3" t="s">
        <v>1</v>
      </c>
      <c r="I179" s="101" t="s">
        <v>60</v>
      </c>
      <c r="J179" s="100" t="s">
        <v>23</v>
      </c>
      <c r="K179" s="14">
        <v>400</v>
      </c>
      <c r="L179" s="101" t="s">
        <v>308</v>
      </c>
      <c r="M179" s="101" t="s">
        <v>222</v>
      </c>
      <c r="N179" s="100" t="s">
        <v>151</v>
      </c>
      <c r="O179" s="2" t="s">
        <v>88</v>
      </c>
    </row>
    <row r="180" spans="1:15" s="5" customFormat="1" ht="81.75" customHeight="1" x14ac:dyDescent="0.2">
      <c r="A180" s="11">
        <f t="shared" si="15"/>
        <v>17</v>
      </c>
      <c r="B180" s="83" t="s">
        <v>448</v>
      </c>
      <c r="C180" s="83" t="s">
        <v>449</v>
      </c>
      <c r="D180" s="15" t="s">
        <v>447</v>
      </c>
      <c r="E180" s="100" t="s">
        <v>24</v>
      </c>
      <c r="F180" s="7">
        <f t="shared" si="16"/>
        <v>796</v>
      </c>
      <c r="G180" s="100" t="s">
        <v>11</v>
      </c>
      <c r="H180" s="3" t="s">
        <v>1</v>
      </c>
      <c r="I180" s="101" t="s">
        <v>445</v>
      </c>
      <c r="J180" s="100" t="s">
        <v>23</v>
      </c>
      <c r="K180" s="3">
        <v>700</v>
      </c>
      <c r="L180" s="101" t="s">
        <v>308</v>
      </c>
      <c r="M180" s="54" t="s">
        <v>222</v>
      </c>
      <c r="N180" s="55" t="s">
        <v>151</v>
      </c>
      <c r="O180" s="10" t="s">
        <v>88</v>
      </c>
    </row>
    <row r="181" spans="1:15" ht="88.5" customHeight="1" x14ac:dyDescent="0.2">
      <c r="A181" s="11">
        <f t="shared" si="15"/>
        <v>18</v>
      </c>
      <c r="B181" s="83" t="s">
        <v>440</v>
      </c>
      <c r="C181" s="84" t="s">
        <v>441</v>
      </c>
      <c r="D181" s="100" t="s">
        <v>439</v>
      </c>
      <c r="E181" s="55" t="s">
        <v>24</v>
      </c>
      <c r="F181" s="2">
        <f t="shared" si="16"/>
        <v>796</v>
      </c>
      <c r="G181" s="16" t="s">
        <v>11</v>
      </c>
      <c r="H181" s="109">
        <v>12</v>
      </c>
      <c r="I181" s="101" t="s">
        <v>29</v>
      </c>
      <c r="J181" s="55" t="s">
        <v>47</v>
      </c>
      <c r="K181" s="3">
        <v>88645</v>
      </c>
      <c r="L181" s="101" t="s">
        <v>308</v>
      </c>
      <c r="M181" s="54" t="s">
        <v>358</v>
      </c>
      <c r="N181" s="55" t="s">
        <v>10</v>
      </c>
      <c r="O181" s="2" t="s">
        <v>75</v>
      </c>
    </row>
    <row r="182" spans="1:15" ht="104.25" customHeight="1" x14ac:dyDescent="0.2">
      <c r="A182" s="11">
        <f t="shared" si="15"/>
        <v>19</v>
      </c>
      <c r="B182" s="83" t="s">
        <v>146</v>
      </c>
      <c r="C182" s="83" t="s">
        <v>434</v>
      </c>
      <c r="D182" s="16" t="s">
        <v>364</v>
      </c>
      <c r="E182" s="55" t="s">
        <v>24</v>
      </c>
      <c r="F182" s="2">
        <f t="shared" si="16"/>
        <v>796</v>
      </c>
      <c r="G182" s="16" t="s">
        <v>11</v>
      </c>
      <c r="H182" s="14">
        <v>1</v>
      </c>
      <c r="I182" s="101" t="s">
        <v>479</v>
      </c>
      <c r="J182" s="55" t="s">
        <v>320</v>
      </c>
      <c r="K182" s="14">
        <v>1601</v>
      </c>
      <c r="L182" s="101" t="s">
        <v>308</v>
      </c>
      <c r="M182" s="54" t="s">
        <v>233</v>
      </c>
      <c r="N182" s="55" t="s">
        <v>10</v>
      </c>
      <c r="O182" s="2" t="s">
        <v>75</v>
      </c>
    </row>
    <row r="183" spans="1:15" ht="75.75" customHeight="1" x14ac:dyDescent="0.2">
      <c r="A183" s="11">
        <f t="shared" si="15"/>
        <v>20</v>
      </c>
      <c r="B183" s="83">
        <v>43</v>
      </c>
      <c r="C183" s="83" t="s">
        <v>246</v>
      </c>
      <c r="D183" s="62" t="s">
        <v>361</v>
      </c>
      <c r="E183" s="52" t="s">
        <v>24</v>
      </c>
      <c r="F183" s="56">
        <f t="shared" si="16"/>
        <v>796</v>
      </c>
      <c r="G183" s="62" t="s">
        <v>11</v>
      </c>
      <c r="H183" s="57">
        <v>1</v>
      </c>
      <c r="I183" s="101" t="s">
        <v>28</v>
      </c>
      <c r="J183" s="52" t="s">
        <v>52</v>
      </c>
      <c r="K183" s="109">
        <v>3062</v>
      </c>
      <c r="L183" s="6" t="s">
        <v>308</v>
      </c>
      <c r="M183" s="6" t="s">
        <v>233</v>
      </c>
      <c r="N183" s="52" t="s">
        <v>10</v>
      </c>
      <c r="O183" s="2" t="s">
        <v>75</v>
      </c>
    </row>
    <row r="184" spans="1:15" s="5" customFormat="1" ht="81.75" customHeight="1" x14ac:dyDescent="0.2">
      <c r="A184" s="11">
        <f t="shared" si="15"/>
        <v>21</v>
      </c>
      <c r="B184" s="157" t="s">
        <v>247</v>
      </c>
      <c r="C184" s="157" t="s">
        <v>524</v>
      </c>
      <c r="D184" s="166" t="s">
        <v>363</v>
      </c>
      <c r="E184" s="143" t="s">
        <v>24</v>
      </c>
      <c r="F184" s="158">
        <f t="shared" si="16"/>
        <v>796</v>
      </c>
      <c r="G184" s="169" t="s">
        <v>11</v>
      </c>
      <c r="H184" s="170">
        <v>2</v>
      </c>
      <c r="I184" s="149" t="s">
        <v>28</v>
      </c>
      <c r="J184" s="143" t="s">
        <v>52</v>
      </c>
      <c r="K184" s="170">
        <v>4101.59</v>
      </c>
      <c r="L184" s="149" t="s">
        <v>276</v>
      </c>
      <c r="M184" s="149" t="s">
        <v>233</v>
      </c>
      <c r="N184" s="143" t="s">
        <v>10</v>
      </c>
      <c r="O184" s="151" t="s">
        <v>75</v>
      </c>
    </row>
    <row r="185" spans="1:15" s="5" customFormat="1" ht="81.75" customHeight="1" x14ac:dyDescent="0.2">
      <c r="A185" s="11">
        <f t="shared" si="15"/>
        <v>22</v>
      </c>
      <c r="B185" s="157" t="s">
        <v>247</v>
      </c>
      <c r="C185" s="157" t="s">
        <v>524</v>
      </c>
      <c r="D185" s="166" t="s">
        <v>525</v>
      </c>
      <c r="E185" s="143" t="s">
        <v>24</v>
      </c>
      <c r="F185" s="151">
        <f t="shared" si="16"/>
        <v>796</v>
      </c>
      <c r="G185" s="166" t="s">
        <v>11</v>
      </c>
      <c r="H185" s="170">
        <v>1</v>
      </c>
      <c r="I185" s="149" t="s">
        <v>72</v>
      </c>
      <c r="J185" s="143" t="s">
        <v>64</v>
      </c>
      <c r="K185" s="148">
        <v>1731.13</v>
      </c>
      <c r="L185" s="149" t="s">
        <v>276</v>
      </c>
      <c r="M185" s="149" t="s">
        <v>233</v>
      </c>
      <c r="N185" s="143" t="s">
        <v>10</v>
      </c>
      <c r="O185" s="151" t="s">
        <v>75</v>
      </c>
    </row>
    <row r="186" spans="1:15" s="5" customFormat="1" ht="60.75" customHeight="1" x14ac:dyDescent="0.2">
      <c r="A186" s="11">
        <f t="shared" si="15"/>
        <v>23</v>
      </c>
      <c r="B186" s="83">
        <v>43</v>
      </c>
      <c r="C186" s="83" t="s">
        <v>246</v>
      </c>
      <c r="D186" s="62" t="s">
        <v>227</v>
      </c>
      <c r="E186" s="99" t="s">
        <v>24</v>
      </c>
      <c r="F186" s="56">
        <f t="shared" si="16"/>
        <v>796</v>
      </c>
      <c r="G186" s="62" t="s">
        <v>11</v>
      </c>
      <c r="H186" s="3">
        <v>1</v>
      </c>
      <c r="I186" s="6" t="s">
        <v>28</v>
      </c>
      <c r="J186" s="99" t="s">
        <v>52</v>
      </c>
      <c r="K186" s="109">
        <v>4131.2299999999996</v>
      </c>
      <c r="L186" s="101" t="s">
        <v>308</v>
      </c>
      <c r="M186" s="98" t="s">
        <v>233</v>
      </c>
      <c r="N186" s="99" t="s">
        <v>10</v>
      </c>
      <c r="O186" s="2" t="s">
        <v>75</v>
      </c>
    </row>
    <row r="187" spans="1:15" s="5" customFormat="1" ht="73.5" customHeight="1" x14ac:dyDescent="0.2">
      <c r="A187" s="11">
        <f t="shared" si="15"/>
        <v>24</v>
      </c>
      <c r="B187" s="157" t="s">
        <v>247</v>
      </c>
      <c r="C187" s="157" t="s">
        <v>524</v>
      </c>
      <c r="D187" s="166" t="s">
        <v>362</v>
      </c>
      <c r="E187" s="143" t="s">
        <v>435</v>
      </c>
      <c r="F187" s="158">
        <f t="shared" si="16"/>
        <v>796</v>
      </c>
      <c r="G187" s="169" t="s">
        <v>11</v>
      </c>
      <c r="H187" s="170">
        <v>2</v>
      </c>
      <c r="I187" s="147" t="s">
        <v>27</v>
      </c>
      <c r="J187" s="143" t="s">
        <v>51</v>
      </c>
      <c r="K187" s="170">
        <v>4403.7299999999996</v>
      </c>
      <c r="L187" s="149" t="s">
        <v>276</v>
      </c>
      <c r="M187" s="149" t="s">
        <v>233</v>
      </c>
      <c r="N187" s="143" t="s">
        <v>10</v>
      </c>
      <c r="O187" s="151" t="s">
        <v>75</v>
      </c>
    </row>
    <row r="188" spans="1:15" s="5" customFormat="1" ht="75" customHeight="1" x14ac:dyDescent="0.2">
      <c r="A188" s="11">
        <f t="shared" si="15"/>
        <v>25</v>
      </c>
      <c r="B188" s="157" t="s">
        <v>247</v>
      </c>
      <c r="C188" s="157" t="s">
        <v>248</v>
      </c>
      <c r="D188" s="166" t="s">
        <v>360</v>
      </c>
      <c r="E188" s="143" t="s">
        <v>24</v>
      </c>
      <c r="F188" s="151">
        <f t="shared" si="16"/>
        <v>796</v>
      </c>
      <c r="G188" s="166" t="s">
        <v>11</v>
      </c>
      <c r="H188" s="170">
        <v>1</v>
      </c>
      <c r="I188" s="149" t="s">
        <v>4</v>
      </c>
      <c r="J188" s="143" t="s">
        <v>50</v>
      </c>
      <c r="K188" s="170">
        <v>1778.75</v>
      </c>
      <c r="L188" s="149" t="s">
        <v>276</v>
      </c>
      <c r="M188" s="149" t="s">
        <v>233</v>
      </c>
      <c r="N188" s="143" t="s">
        <v>10</v>
      </c>
      <c r="O188" s="151" t="s">
        <v>75</v>
      </c>
    </row>
    <row r="189" spans="1:15" ht="63.75" x14ac:dyDescent="0.2">
      <c r="A189" s="11">
        <f t="shared" si="15"/>
        <v>26</v>
      </c>
      <c r="B189" s="83" t="s">
        <v>244</v>
      </c>
      <c r="C189" s="83" t="s">
        <v>245</v>
      </c>
      <c r="D189" s="16" t="s">
        <v>477</v>
      </c>
      <c r="E189" s="100" t="s">
        <v>24</v>
      </c>
      <c r="F189" s="2">
        <f t="shared" si="16"/>
        <v>18</v>
      </c>
      <c r="G189" s="16" t="s">
        <v>81</v>
      </c>
      <c r="H189" s="14">
        <v>1200</v>
      </c>
      <c r="I189" s="101" t="s">
        <v>25</v>
      </c>
      <c r="J189" s="100" t="s">
        <v>54</v>
      </c>
      <c r="K189" s="3">
        <v>14126.92</v>
      </c>
      <c r="L189" s="101" t="s">
        <v>308</v>
      </c>
      <c r="M189" s="54" t="s">
        <v>233</v>
      </c>
      <c r="N189" s="55" t="s">
        <v>10</v>
      </c>
      <c r="O189" s="2" t="s">
        <v>75</v>
      </c>
    </row>
    <row r="190" spans="1:15" ht="63.75" x14ac:dyDescent="0.2">
      <c r="A190" s="11">
        <f t="shared" si="15"/>
        <v>27</v>
      </c>
      <c r="B190" s="88" t="s">
        <v>249</v>
      </c>
      <c r="C190" s="82" t="s">
        <v>250</v>
      </c>
      <c r="D190" s="52" t="s">
        <v>265</v>
      </c>
      <c r="E190" s="52" t="s">
        <v>24</v>
      </c>
      <c r="F190" s="56">
        <f t="shared" si="16"/>
        <v>796</v>
      </c>
      <c r="G190" s="56" t="s">
        <v>11</v>
      </c>
      <c r="H190" s="57">
        <v>23</v>
      </c>
      <c r="I190" s="8" t="s">
        <v>29</v>
      </c>
      <c r="J190" s="53" t="s">
        <v>267</v>
      </c>
      <c r="K190" s="57">
        <v>56026</v>
      </c>
      <c r="L190" s="101" t="s">
        <v>308</v>
      </c>
      <c r="M190" s="101" t="s">
        <v>233</v>
      </c>
      <c r="N190" s="55" t="s">
        <v>10</v>
      </c>
      <c r="O190" s="56" t="s">
        <v>75</v>
      </c>
    </row>
    <row r="191" spans="1:15" ht="93" customHeight="1" x14ac:dyDescent="0.2">
      <c r="A191" s="11">
        <f t="shared" si="15"/>
        <v>28</v>
      </c>
      <c r="B191" s="83" t="s">
        <v>154</v>
      </c>
      <c r="C191" s="82" t="s">
        <v>155</v>
      </c>
      <c r="D191" s="100" t="s">
        <v>264</v>
      </c>
      <c r="E191" s="55" t="s">
        <v>24</v>
      </c>
      <c r="F191" s="56">
        <f t="shared" si="16"/>
        <v>796</v>
      </c>
      <c r="G191" s="56" t="s">
        <v>11</v>
      </c>
      <c r="H191" s="57">
        <v>35</v>
      </c>
      <c r="I191" s="8" t="s">
        <v>29</v>
      </c>
      <c r="J191" s="53" t="s">
        <v>267</v>
      </c>
      <c r="K191" s="57">
        <v>60111</v>
      </c>
      <c r="L191" s="101" t="s">
        <v>308</v>
      </c>
      <c r="M191" s="54" t="s">
        <v>211</v>
      </c>
      <c r="N191" s="55" t="s">
        <v>10</v>
      </c>
      <c r="O191" s="56" t="s">
        <v>75</v>
      </c>
    </row>
    <row r="192" spans="1:15" ht="67.5" customHeight="1" x14ac:dyDescent="0.2">
      <c r="A192" s="11">
        <f t="shared" si="15"/>
        <v>29</v>
      </c>
      <c r="B192" s="83">
        <v>43</v>
      </c>
      <c r="C192" s="83" t="s">
        <v>246</v>
      </c>
      <c r="D192" s="16" t="s">
        <v>359</v>
      </c>
      <c r="E192" s="55" t="s">
        <v>24</v>
      </c>
      <c r="F192" s="2">
        <f t="shared" si="16"/>
        <v>796</v>
      </c>
      <c r="G192" s="16" t="s">
        <v>11</v>
      </c>
      <c r="H192" s="3">
        <v>1</v>
      </c>
      <c r="I192" s="54" t="s">
        <v>28</v>
      </c>
      <c r="J192" s="55" t="s">
        <v>52</v>
      </c>
      <c r="K192" s="14">
        <v>3536</v>
      </c>
      <c r="L192" s="101" t="s">
        <v>308</v>
      </c>
      <c r="M192" s="54" t="s">
        <v>233</v>
      </c>
      <c r="N192" s="55" t="s">
        <v>10</v>
      </c>
      <c r="O192" s="2" t="s">
        <v>75</v>
      </c>
    </row>
    <row r="193" spans="1:15" ht="61.5" customHeight="1" x14ac:dyDescent="0.2">
      <c r="A193" s="11">
        <f t="shared" si="15"/>
        <v>30</v>
      </c>
      <c r="B193" s="157" t="s">
        <v>247</v>
      </c>
      <c r="C193" s="171" t="s">
        <v>248</v>
      </c>
      <c r="D193" s="166" t="s">
        <v>365</v>
      </c>
      <c r="E193" s="172" t="s">
        <v>24</v>
      </c>
      <c r="F193" s="151">
        <f t="shared" si="16"/>
        <v>796</v>
      </c>
      <c r="G193" s="166" t="s">
        <v>11</v>
      </c>
      <c r="H193" s="170">
        <v>2</v>
      </c>
      <c r="I193" s="149" t="s">
        <v>333</v>
      </c>
      <c r="J193" s="143" t="s">
        <v>332</v>
      </c>
      <c r="K193" s="148">
        <v>1119.55</v>
      </c>
      <c r="L193" s="149" t="s">
        <v>276</v>
      </c>
      <c r="M193" s="149" t="s">
        <v>233</v>
      </c>
      <c r="N193" s="143" t="s">
        <v>10</v>
      </c>
      <c r="O193" s="151" t="s">
        <v>75</v>
      </c>
    </row>
    <row r="194" spans="1:15" s="5" customFormat="1" ht="48" x14ac:dyDescent="0.2">
      <c r="A194" s="11">
        <f t="shared" si="15"/>
        <v>31</v>
      </c>
      <c r="B194" s="83" t="s">
        <v>146</v>
      </c>
      <c r="C194" s="83" t="s">
        <v>150</v>
      </c>
      <c r="D194" s="52" t="s">
        <v>494</v>
      </c>
      <c r="E194" s="52" t="s">
        <v>24</v>
      </c>
      <c r="F194" s="56">
        <f t="shared" si="16"/>
        <v>796</v>
      </c>
      <c r="G194" s="56" t="s">
        <v>11</v>
      </c>
      <c r="H194" s="57">
        <v>1</v>
      </c>
      <c r="I194" s="56">
        <v>30401</v>
      </c>
      <c r="J194" s="52" t="s">
        <v>23</v>
      </c>
      <c r="K194" s="57">
        <v>4012</v>
      </c>
      <c r="L194" s="101" t="s">
        <v>308</v>
      </c>
      <c r="M194" s="101" t="s">
        <v>233</v>
      </c>
      <c r="N194" s="100" t="s">
        <v>10</v>
      </c>
      <c r="O194" s="2" t="s">
        <v>75</v>
      </c>
    </row>
    <row r="195" spans="1:15" s="5" customFormat="1" ht="65.25" customHeight="1" x14ac:dyDescent="0.2">
      <c r="A195" s="11">
        <f t="shared" si="15"/>
        <v>32</v>
      </c>
      <c r="B195" s="88" t="s">
        <v>252</v>
      </c>
      <c r="C195" s="88" t="s">
        <v>251</v>
      </c>
      <c r="D195" s="100" t="s">
        <v>266</v>
      </c>
      <c r="E195" s="99" t="s">
        <v>24</v>
      </c>
      <c r="F195" s="56">
        <f t="shared" si="16"/>
        <v>796</v>
      </c>
      <c r="G195" s="56" t="s">
        <v>11</v>
      </c>
      <c r="H195" s="3">
        <v>4</v>
      </c>
      <c r="I195" s="6" t="s">
        <v>29</v>
      </c>
      <c r="J195" s="100" t="s">
        <v>267</v>
      </c>
      <c r="K195" s="3">
        <v>4458</v>
      </c>
      <c r="L195" s="101" t="s">
        <v>308</v>
      </c>
      <c r="M195" s="98" t="s">
        <v>211</v>
      </c>
      <c r="N195" s="99" t="s">
        <v>10</v>
      </c>
      <c r="O195" s="2" t="s">
        <v>75</v>
      </c>
    </row>
    <row r="196" spans="1:15" s="5" customFormat="1" ht="45" customHeight="1" x14ac:dyDescent="0.2">
      <c r="A196" s="11">
        <f t="shared" si="15"/>
        <v>33</v>
      </c>
      <c r="B196" s="83">
        <v>43</v>
      </c>
      <c r="C196" s="83">
        <v>43</v>
      </c>
      <c r="D196" s="100" t="s">
        <v>496</v>
      </c>
      <c r="E196" s="78" t="s">
        <v>24</v>
      </c>
      <c r="F196" s="2">
        <f t="shared" si="16"/>
        <v>796</v>
      </c>
      <c r="G196" s="56" t="s">
        <v>11</v>
      </c>
      <c r="H196" s="57">
        <v>1</v>
      </c>
      <c r="I196" s="2" t="s">
        <v>60</v>
      </c>
      <c r="J196" s="100" t="s">
        <v>485</v>
      </c>
      <c r="K196" s="3">
        <v>2157</v>
      </c>
      <c r="L196" s="101" t="s">
        <v>308</v>
      </c>
      <c r="M196" s="79" t="s">
        <v>233</v>
      </c>
      <c r="N196" s="52" t="s">
        <v>10</v>
      </c>
      <c r="O196" s="2" t="s">
        <v>75</v>
      </c>
    </row>
    <row r="197" spans="1:15" ht="38.25" x14ac:dyDescent="0.2">
      <c r="A197" s="11">
        <f t="shared" si="15"/>
        <v>34</v>
      </c>
      <c r="B197" s="42" t="s">
        <v>191</v>
      </c>
      <c r="C197" s="87" t="s">
        <v>191</v>
      </c>
      <c r="D197" s="100" t="s">
        <v>225</v>
      </c>
      <c r="E197" s="21" t="s">
        <v>24</v>
      </c>
      <c r="F197" s="16">
        <v>796</v>
      </c>
      <c r="G197" s="3" t="s">
        <v>11</v>
      </c>
      <c r="H197" s="16" t="s">
        <v>1</v>
      </c>
      <c r="I197" s="101" t="s">
        <v>60</v>
      </c>
      <c r="J197" s="17" t="s">
        <v>23</v>
      </c>
      <c r="K197" s="57">
        <v>500</v>
      </c>
      <c r="L197" s="101" t="s">
        <v>308</v>
      </c>
      <c r="M197" s="101" t="s">
        <v>220</v>
      </c>
      <c r="N197" s="100" t="s">
        <v>151</v>
      </c>
      <c r="O197" s="15" t="s">
        <v>88</v>
      </c>
    </row>
    <row r="198" spans="1:15" ht="63.75" x14ac:dyDescent="0.2">
      <c r="A198" s="11">
        <f t="shared" si="15"/>
        <v>35</v>
      </c>
      <c r="B198" s="83">
        <v>36</v>
      </c>
      <c r="C198" s="83" t="s">
        <v>450</v>
      </c>
      <c r="D198" s="16" t="s">
        <v>478</v>
      </c>
      <c r="E198" s="55" t="s">
        <v>24</v>
      </c>
      <c r="F198" s="2">
        <f>IF(G198="тн",168,IF(G198="шт",796,IF(G198="кг",166,IF(G198="м2",55,IF(G198="м3",113,IF(G198="п.м.",18,IF(G198="секц",840,IF(G198="компл",839,0))))))))</f>
        <v>18</v>
      </c>
      <c r="G198" s="16" t="s">
        <v>81</v>
      </c>
      <c r="H198" s="16">
        <v>400</v>
      </c>
      <c r="I198" s="101" t="s">
        <v>25</v>
      </c>
      <c r="J198" s="16" t="s">
        <v>54</v>
      </c>
      <c r="K198" s="14">
        <v>2350</v>
      </c>
      <c r="L198" s="101" t="s">
        <v>268</v>
      </c>
      <c r="M198" s="54" t="s">
        <v>233</v>
      </c>
      <c r="N198" s="55" t="s">
        <v>10</v>
      </c>
      <c r="O198" s="11" t="s">
        <v>75</v>
      </c>
    </row>
    <row r="199" spans="1:15" ht="76.5" x14ac:dyDescent="0.2">
      <c r="A199" s="11">
        <f t="shared" si="15"/>
        <v>36</v>
      </c>
      <c r="B199" s="83">
        <v>36</v>
      </c>
      <c r="C199" s="83" t="s">
        <v>451</v>
      </c>
      <c r="D199" s="100" t="s">
        <v>366</v>
      </c>
      <c r="E199" s="100" t="s">
        <v>24</v>
      </c>
      <c r="F199" s="2">
        <f>IF(G199="тн",168,IF(G199="шт",796,IF(G199="кг",166,IF(G199="м2",55,IF(G199="м3",113,IF(G199="п.м.",18,IF(G199="секц",840,IF(G199="компл",839,0))))))))</f>
        <v>18</v>
      </c>
      <c r="G199" s="100" t="s">
        <v>81</v>
      </c>
      <c r="H199" s="100">
        <v>140</v>
      </c>
      <c r="I199" s="101">
        <v>30127912</v>
      </c>
      <c r="J199" s="100" t="s">
        <v>312</v>
      </c>
      <c r="K199" s="14">
        <v>1446.5</v>
      </c>
      <c r="L199" s="6" t="s">
        <v>268</v>
      </c>
      <c r="M199" s="71" t="s">
        <v>233</v>
      </c>
      <c r="N199" s="72" t="s">
        <v>10</v>
      </c>
      <c r="O199" s="2" t="s">
        <v>75</v>
      </c>
    </row>
    <row r="200" spans="1:15" ht="38.25" x14ac:dyDescent="0.2">
      <c r="A200" s="11">
        <f t="shared" si="15"/>
        <v>37</v>
      </c>
      <c r="B200" s="83" t="s">
        <v>140</v>
      </c>
      <c r="C200" s="83" t="s">
        <v>141</v>
      </c>
      <c r="D200" s="21" t="s">
        <v>224</v>
      </c>
      <c r="E200" s="21" t="s">
        <v>355</v>
      </c>
      <c r="F200" s="62">
        <v>112</v>
      </c>
      <c r="G200" s="74" t="s">
        <v>83</v>
      </c>
      <c r="H200" s="3">
        <v>5600</v>
      </c>
      <c r="I200" s="101" t="s">
        <v>307</v>
      </c>
      <c r="J200" s="17" t="s">
        <v>306</v>
      </c>
      <c r="K200" s="3">
        <v>560</v>
      </c>
      <c r="L200" s="6" t="s">
        <v>268</v>
      </c>
      <c r="M200" s="60" t="s">
        <v>220</v>
      </c>
      <c r="N200" s="61" t="s">
        <v>151</v>
      </c>
      <c r="O200" s="15" t="s">
        <v>88</v>
      </c>
    </row>
    <row r="201" spans="1:15" ht="54" customHeight="1" x14ac:dyDescent="0.2">
      <c r="A201" s="11">
        <f t="shared" si="15"/>
        <v>38</v>
      </c>
      <c r="B201" s="83" t="s">
        <v>143</v>
      </c>
      <c r="C201" s="84" t="s">
        <v>142</v>
      </c>
      <c r="D201" s="21" t="s">
        <v>104</v>
      </c>
      <c r="E201" s="21" t="s">
        <v>82</v>
      </c>
      <c r="F201" s="16">
        <f>IF(G201="тн",168,IF(G201="шт",796,IF(G201="кг",166,IF(G201="м2",55,IF(G201="м3",113,IF(G201="п.м.",18,IF(G201="секц",840,IF(G201="компл",839,0))))))))</f>
        <v>168</v>
      </c>
      <c r="G201" s="3" t="s">
        <v>0</v>
      </c>
      <c r="H201" s="3">
        <v>4.3499999999999996</v>
      </c>
      <c r="I201" s="54" t="s">
        <v>307</v>
      </c>
      <c r="J201" s="17" t="s">
        <v>306</v>
      </c>
      <c r="K201" s="3">
        <v>240</v>
      </c>
      <c r="L201" s="101" t="s">
        <v>268</v>
      </c>
      <c r="M201" s="101" t="s">
        <v>220</v>
      </c>
      <c r="N201" s="100" t="s">
        <v>151</v>
      </c>
      <c r="O201" s="15" t="s">
        <v>88</v>
      </c>
    </row>
    <row r="202" spans="1:15" ht="17.25" customHeight="1" x14ac:dyDescent="0.25">
      <c r="A202" s="186" t="s">
        <v>506</v>
      </c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8"/>
    </row>
    <row r="203" spans="1:15" ht="38.25" x14ac:dyDescent="0.2">
      <c r="A203" s="10">
        <f>A201+1</f>
        <v>39</v>
      </c>
      <c r="B203" s="42" t="s">
        <v>191</v>
      </c>
      <c r="C203" s="42" t="s">
        <v>191</v>
      </c>
      <c r="D203" s="61" t="s">
        <v>190</v>
      </c>
      <c r="E203" s="21" t="s">
        <v>24</v>
      </c>
      <c r="F203" s="16">
        <v>796</v>
      </c>
      <c r="G203" s="3" t="s">
        <v>11</v>
      </c>
      <c r="H203" s="16" t="s">
        <v>1</v>
      </c>
      <c r="I203" s="101" t="s">
        <v>60</v>
      </c>
      <c r="J203" s="17" t="s">
        <v>23</v>
      </c>
      <c r="K203" s="3">
        <v>500</v>
      </c>
      <c r="L203" s="101" t="s">
        <v>211</v>
      </c>
      <c r="M203" s="101" t="s">
        <v>303</v>
      </c>
      <c r="N203" s="61" t="s">
        <v>151</v>
      </c>
      <c r="O203" s="15" t="s">
        <v>88</v>
      </c>
    </row>
    <row r="204" spans="1:15" ht="63.75" x14ac:dyDescent="0.2">
      <c r="A204" s="10">
        <f>A203+1</f>
        <v>40</v>
      </c>
      <c r="B204" s="83" t="s">
        <v>125</v>
      </c>
      <c r="C204" s="83" t="s">
        <v>130</v>
      </c>
      <c r="D204" s="100" t="s">
        <v>108</v>
      </c>
      <c r="E204" s="61" t="s">
        <v>7</v>
      </c>
      <c r="F204" s="7">
        <f>IF(G204="тн",168,IF(G204="шт",796,IF(G204="кг",166,IF(G204="м2",55,IF(G204="м3",113,IF(G204="п.м.",18,IF(G204="секц",840,IF(G204="компл",839,0))))))))</f>
        <v>168</v>
      </c>
      <c r="G204" s="61" t="s">
        <v>0</v>
      </c>
      <c r="H204" s="3" t="s">
        <v>8</v>
      </c>
      <c r="I204" s="101" t="s">
        <v>60</v>
      </c>
      <c r="J204" s="61" t="s">
        <v>23</v>
      </c>
      <c r="K204" s="3">
        <v>600</v>
      </c>
      <c r="L204" s="101" t="s">
        <v>211</v>
      </c>
      <c r="M204" s="101" t="s">
        <v>303</v>
      </c>
      <c r="N204" s="100" t="s">
        <v>10</v>
      </c>
      <c r="O204" s="2" t="s">
        <v>75</v>
      </c>
    </row>
    <row r="205" spans="1:15" ht="51" x14ac:dyDescent="0.2">
      <c r="A205" s="10">
        <f t="shared" ref="A205:A207" si="17">A204+1</f>
        <v>41</v>
      </c>
      <c r="B205" s="83" t="s">
        <v>126</v>
      </c>
      <c r="C205" s="83" t="s">
        <v>130</v>
      </c>
      <c r="D205" s="61" t="s">
        <v>109</v>
      </c>
      <c r="E205" s="61" t="s">
        <v>66</v>
      </c>
      <c r="F205" s="7">
        <v>356</v>
      </c>
      <c r="G205" s="100" t="s">
        <v>61</v>
      </c>
      <c r="H205" s="3" t="s">
        <v>8</v>
      </c>
      <c r="I205" s="101" t="s">
        <v>60</v>
      </c>
      <c r="J205" s="61" t="s">
        <v>23</v>
      </c>
      <c r="K205" s="3">
        <v>600</v>
      </c>
      <c r="L205" s="101" t="s">
        <v>211</v>
      </c>
      <c r="M205" s="60" t="s">
        <v>303</v>
      </c>
      <c r="N205" s="61" t="s">
        <v>10</v>
      </c>
      <c r="O205" s="2" t="s">
        <v>75</v>
      </c>
    </row>
    <row r="206" spans="1:15" ht="89.25" x14ac:dyDescent="0.2">
      <c r="A206" s="10">
        <f t="shared" si="17"/>
        <v>42</v>
      </c>
      <c r="B206" s="83" t="s">
        <v>125</v>
      </c>
      <c r="C206" s="83" t="s">
        <v>130</v>
      </c>
      <c r="D206" s="63" t="s">
        <v>106</v>
      </c>
      <c r="E206" s="100" t="s">
        <v>7</v>
      </c>
      <c r="F206" s="7">
        <f>IF(G206="тн",168,IF(G206="шт",796,IF(G206="кг",166,IF(G206="м2",55,IF(G206="м3",113,IF(G206="п.м.",18,IF(G206="секц",840,IF(G206="компл",839,0))))))))</f>
        <v>168</v>
      </c>
      <c r="G206" s="100" t="s">
        <v>0</v>
      </c>
      <c r="H206" s="3">
        <v>36</v>
      </c>
      <c r="I206" s="101" t="s">
        <v>5</v>
      </c>
      <c r="J206" s="61" t="s">
        <v>68</v>
      </c>
      <c r="K206" s="3">
        <v>390</v>
      </c>
      <c r="L206" s="101" t="s">
        <v>211</v>
      </c>
      <c r="M206" s="60" t="s">
        <v>303</v>
      </c>
      <c r="N206" s="61" t="s">
        <v>10</v>
      </c>
      <c r="O206" s="2" t="s">
        <v>75</v>
      </c>
    </row>
    <row r="207" spans="1:15" ht="89.25" x14ac:dyDescent="0.2">
      <c r="A207" s="10">
        <f t="shared" si="17"/>
        <v>43</v>
      </c>
      <c r="B207" s="83" t="s">
        <v>125</v>
      </c>
      <c r="C207" s="83" t="s">
        <v>130</v>
      </c>
      <c r="D207" s="63" t="s">
        <v>107</v>
      </c>
      <c r="E207" s="100" t="s">
        <v>7</v>
      </c>
      <c r="F207" s="7">
        <f>IF(G207="тн",168,IF(G207="шт",796,IF(G207="кг",166,IF(G207="м2",55,IF(G207="м3",113,IF(G207="п.м.",18,IF(G207="секц",840,IF(G207="компл",839,0))))))))</f>
        <v>168</v>
      </c>
      <c r="G207" s="100" t="s">
        <v>0</v>
      </c>
      <c r="H207" s="3">
        <v>36</v>
      </c>
      <c r="I207" s="101" t="s">
        <v>5</v>
      </c>
      <c r="J207" s="61" t="s">
        <v>69</v>
      </c>
      <c r="K207" s="3">
        <v>390</v>
      </c>
      <c r="L207" s="101" t="s">
        <v>211</v>
      </c>
      <c r="M207" s="60" t="s">
        <v>303</v>
      </c>
      <c r="N207" s="61" t="s">
        <v>10</v>
      </c>
      <c r="O207" s="2" t="s">
        <v>75</v>
      </c>
    </row>
    <row r="209" spans="8:11" ht="25.5" x14ac:dyDescent="0.2">
      <c r="H209" s="127" t="s">
        <v>508</v>
      </c>
      <c r="K209" s="128">
        <f>SUM(K164:K207)</f>
        <v>398500.48000000004</v>
      </c>
    </row>
    <row r="211" spans="8:11" ht="3.75" customHeight="1" x14ac:dyDescent="0.2"/>
  </sheetData>
  <autoFilter ref="A12:O15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19:O185">
      <sortCondition ref="L17"/>
    </sortState>
  </autoFilter>
  <mergeCells count="58">
    <mergeCell ref="A163:O163"/>
    <mergeCell ref="C156:M156"/>
    <mergeCell ref="A202:O202"/>
    <mergeCell ref="O158:O160"/>
    <mergeCell ref="D159:D161"/>
    <mergeCell ref="E159:E161"/>
    <mergeCell ref="F159:G159"/>
    <mergeCell ref="H159:H161"/>
    <mergeCell ref="I159:J159"/>
    <mergeCell ref="K159:K161"/>
    <mergeCell ref="L159:M159"/>
    <mergeCell ref="F160:F161"/>
    <mergeCell ref="G160:G161"/>
    <mergeCell ref="I160:I161"/>
    <mergeCell ref="J160:J161"/>
    <mergeCell ref="A158:A161"/>
    <mergeCell ref="B158:B161"/>
    <mergeCell ref="C158:C161"/>
    <mergeCell ref="D158:M158"/>
    <mergeCell ref="N158:N161"/>
    <mergeCell ref="A92:O92"/>
    <mergeCell ref="A123:O123"/>
    <mergeCell ref="A130:O130"/>
    <mergeCell ref="O12:O14"/>
    <mergeCell ref="H13:H15"/>
    <mergeCell ref="J14:J15"/>
    <mergeCell ref="L13:M13"/>
    <mergeCell ref="F13:G13"/>
    <mergeCell ref="I13:J13"/>
    <mergeCell ref="D12:M12"/>
    <mergeCell ref="F14:F15"/>
    <mergeCell ref="I14:I15"/>
    <mergeCell ref="N12:N15"/>
    <mergeCell ref="A1:O1"/>
    <mergeCell ref="A2:O2"/>
    <mergeCell ref="E6:O6"/>
    <mergeCell ref="A6:D6"/>
    <mergeCell ref="E4:O4"/>
    <mergeCell ref="E5:O5"/>
    <mergeCell ref="A5:D5"/>
    <mergeCell ref="A3:O3"/>
    <mergeCell ref="A4:D4"/>
    <mergeCell ref="E7:O7"/>
    <mergeCell ref="A17:O17"/>
    <mergeCell ref="G14:G15"/>
    <mergeCell ref="B12:B15"/>
    <mergeCell ref="A12:A15"/>
    <mergeCell ref="D13:D15"/>
    <mergeCell ref="E13:E15"/>
    <mergeCell ref="C12:C15"/>
    <mergeCell ref="E9:O9"/>
    <mergeCell ref="A8:D8"/>
    <mergeCell ref="A10:D10"/>
    <mergeCell ref="A7:D7"/>
    <mergeCell ref="E8:O8"/>
    <mergeCell ref="A9:D9"/>
    <mergeCell ref="E10:O10"/>
    <mergeCell ref="K13:K15"/>
  </mergeCells>
  <phoneticPr fontId="2" type="noConversion"/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2"/>
  <headerFooter alignWithMargins="0">
    <oddFooter>&amp;CСтраница &amp;P</oddFooter>
  </headerFooter>
  <ignoredErrors>
    <ignoredError sqref="K62:L63 L103:M122 L124:L129 B125 M125:M129 L131:M131 L132:L153 M134:M136 M138:M153 L164:M201 L203:M207 L18:M18 L58:L61 M58:M64 B22:B23 C23 B28:C28 B29 B58 B61 L64 L66:M68 C69 L69:M79 C80 L80:M82 C83 L83:M91 L93:M93 L94:L102 M95:M102 M20:M54 L19:L54" twoDigitTextYear="1"/>
    <ignoredError sqref="I109:I117 I119:I121 I124:I129 C125 I131:I134 I136:I140 I145:I146 I148:I149 I164:I193 I195:I198 I200:I201 I203:I207 I18:I26 C22 I28:I31 I34 I36:I38 I40:I42 I48:I49 I58:I63 C58 I66:I70 I72 I74:I91 I93:I102 I51:I54 I103:I1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2017-12-10T23:32:30Z</cp:lastPrinted>
  <dcterms:created xsi:type="dcterms:W3CDTF">2012-03-25T21:51:52Z</dcterms:created>
  <dcterms:modified xsi:type="dcterms:W3CDTF">2018-01-18T06:17:23Z</dcterms:modified>
</cp:coreProperties>
</file>